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26481f3a01f00b/Documentos/SESC SENAC/Reforma CEP Elias/"/>
    </mc:Choice>
  </mc:AlternateContent>
  <xr:revisionPtr revIDLastSave="42" documentId="8_{D9CA7FBB-D484-4339-B1A5-D41F9746B0B0}" xr6:coauthVersionLast="47" xr6:coauthVersionMax="47" xr10:uidLastSave="{0325C001-6A11-4B7A-BC8C-8A9205B6A26F}"/>
  <bookViews>
    <workbookView xWindow="-120" yWindow="-120" windowWidth="29040" windowHeight="15840" tabRatio="715" xr2:uid="{FE70E9DA-A290-4C1E-8325-15B13496BBD3}"/>
  </bookViews>
  <sheets>
    <sheet name="ORÇAMENTO" sheetId="1" r:id="rId1"/>
    <sheet name="BDI" sheetId="10" r:id="rId2"/>
    <sheet name="RESUMO" sheetId="2" r:id="rId3"/>
    <sheet name="CPU´S" sheetId="5" r:id="rId4"/>
    <sheet name="CPUs Elétrica" sheetId="6" r:id="rId5"/>
  </sheets>
  <definedNames>
    <definedName name="_xlnm._FilterDatabase" localSheetId="3" hidden="1">CPU´S!$A$10:$H$441</definedName>
    <definedName name="_xlnm._FilterDatabase" localSheetId="4" hidden="1">'CPUs Elétrica'!$A$10:$I$1108</definedName>
    <definedName name="_xlnm._FilterDatabase" localSheetId="0" hidden="1">ORÇAMENTO!$A$11:$J$1086</definedName>
    <definedName name="_xlnm.Print_Area" localSheetId="1">BDI!$A$1:$J$50</definedName>
    <definedName name="_xlnm.Print_Area" localSheetId="3">CPU´S!$A$1:$H$441</definedName>
    <definedName name="_xlnm.Print_Area" localSheetId="4">'CPUs Elétrica'!$A$1:$I$1111</definedName>
    <definedName name="_xlnm.Print_Area" localSheetId="0">ORÇAMENTO!$A$1:$J$1091</definedName>
    <definedName name="_xlnm.Print_Area" localSheetId="2">RESUMO!$A$1:$G$56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0" l="1"/>
  <c r="C5" i="2"/>
  <c r="C5" i="10"/>
  <c r="C6" i="10" l="1"/>
  <c r="A8" i="6"/>
  <c r="A7" i="6"/>
  <c r="C6" i="2"/>
  <c r="B10" i="2"/>
  <c r="B24" i="2"/>
  <c r="B32" i="2"/>
  <c r="B40" i="2"/>
  <c r="B48" i="2"/>
  <c r="B51" i="2"/>
  <c r="C44" i="2"/>
  <c r="C45" i="2"/>
  <c r="C46" i="2"/>
  <c r="C47" i="2"/>
  <c r="C49" i="2"/>
  <c r="C50" i="2"/>
  <c r="C52" i="2"/>
  <c r="C53" i="2"/>
  <c r="C33" i="2"/>
  <c r="C26" i="2"/>
  <c r="C27" i="2"/>
  <c r="C28" i="2"/>
  <c r="C29" i="2"/>
  <c r="C30" i="2"/>
  <c r="C31" i="2"/>
  <c r="C34" i="2"/>
  <c r="C35" i="2"/>
  <c r="C36" i="2"/>
  <c r="C37" i="2"/>
  <c r="C38" i="2"/>
  <c r="C39" i="2"/>
  <c r="C41" i="2"/>
  <c r="C42" i="2"/>
  <c r="C43" i="2"/>
  <c r="C12" i="2"/>
  <c r="C13" i="2"/>
  <c r="C14" i="2"/>
  <c r="C15" i="2"/>
  <c r="C16" i="2"/>
  <c r="C17" i="2"/>
  <c r="C18" i="2"/>
  <c r="C19" i="2"/>
  <c r="C20" i="2"/>
  <c r="C21" i="2"/>
  <c r="C22" i="2"/>
  <c r="C23" i="2"/>
  <c r="C25" i="2"/>
  <c r="C11" i="2"/>
  <c r="G40" i="10"/>
  <c r="F40" i="10"/>
  <c r="E40" i="10"/>
  <c r="G20" i="10"/>
  <c r="F20" i="10"/>
  <c r="E20" i="10"/>
  <c r="D28" i="10" l="1"/>
  <c r="D40" i="10"/>
  <c r="D48" i="10" s="1"/>
  <c r="D20" i="2" l="1"/>
  <c r="D11" i="2"/>
  <c r="D23" i="2" l="1"/>
  <c r="F20" i="2"/>
  <c r="E11" i="2"/>
  <c r="F11" i="2"/>
  <c r="E20" i="2"/>
  <c r="D21" i="2"/>
  <c r="E35" i="2" l="1"/>
  <c r="E37" i="2"/>
  <c r="E38" i="2"/>
  <c r="E36" i="2"/>
  <c r="E34" i="2"/>
  <c r="D14" i="2"/>
  <c r="D16" i="2"/>
  <c r="D15" i="2"/>
  <c r="D22" i="2"/>
  <c r="D17" i="2"/>
  <c r="D19" i="2"/>
  <c r="D18" i="2"/>
  <c r="E23" i="2"/>
  <c r="E21" i="2"/>
  <c r="D38" i="2"/>
  <c r="D37" i="2"/>
  <c r="D36" i="2"/>
  <c r="D35" i="2"/>
  <c r="D34" i="2"/>
  <c r="F21" i="2" l="1"/>
  <c r="D13" i="2"/>
  <c r="F23" i="2"/>
  <c r="E39" i="2"/>
  <c r="D39" i="2"/>
  <c r="E17" i="2"/>
  <c r="E22" i="2"/>
  <c r="E15" i="2"/>
  <c r="E18" i="2"/>
  <c r="F18" i="2"/>
  <c r="E16" i="2"/>
  <c r="E19" i="2"/>
  <c r="E14" i="2"/>
  <c r="E33" i="2"/>
  <c r="F36" i="2"/>
  <c r="F34" i="2"/>
  <c r="F39" i="2"/>
  <c r="F35" i="2"/>
  <c r="F38" i="2"/>
  <c r="F37" i="2"/>
  <c r="D33" i="2"/>
  <c r="F14" i="2" l="1"/>
  <c r="F22" i="2"/>
  <c r="F19" i="2"/>
  <c r="F17" i="2"/>
  <c r="F16" i="2"/>
  <c r="F13" i="2"/>
  <c r="F15" i="2"/>
  <c r="E32" i="2"/>
  <c r="D32" i="2"/>
  <c r="E13" i="2"/>
  <c r="F33" i="2"/>
  <c r="F32" i="2" s="1"/>
  <c r="E44" i="2" l="1"/>
  <c r="E47" i="2"/>
  <c r="F44" i="2"/>
  <c r="D47" i="2"/>
  <c r="D44" i="2"/>
  <c r="F47" i="2" l="1"/>
  <c r="F45" i="2"/>
  <c r="F31" i="2"/>
  <c r="E31" i="2"/>
  <c r="E41" i="2"/>
  <c r="E53" i="2"/>
  <c r="E46" i="2"/>
  <c r="E50" i="2"/>
  <c r="E45" i="2"/>
  <c r="E42" i="2"/>
  <c r="E49" i="2"/>
  <c r="E26" i="2"/>
  <c r="F28" i="2"/>
  <c r="E28" i="2"/>
  <c r="F29" i="2"/>
  <c r="E29" i="2"/>
  <c r="E27" i="2"/>
  <c r="E30" i="2"/>
  <c r="D45" i="2"/>
  <c r="F42" i="2"/>
  <c r="D41" i="2"/>
  <c r="D46" i="2"/>
  <c r="D52" i="2"/>
  <c r="D50" i="2"/>
  <c r="D49" i="2"/>
  <c r="D53" i="2"/>
  <c r="D42" i="2"/>
  <c r="F41" i="2"/>
  <c r="D31" i="2"/>
  <c r="D29" i="2"/>
  <c r="D28" i="2"/>
  <c r="D26" i="2"/>
  <c r="D27" i="2"/>
  <c r="D30" i="2"/>
  <c r="F46" i="2" l="1"/>
  <c r="F53" i="2"/>
  <c r="F49" i="2"/>
  <c r="F43" i="2"/>
  <c r="F50" i="2"/>
  <c r="D48" i="2"/>
  <c r="E48" i="2"/>
  <c r="E43" i="2"/>
  <c r="E40" i="2" s="1"/>
  <c r="D51" i="2"/>
  <c r="D43" i="2"/>
  <c r="D40" i="2" s="1"/>
  <c r="F30" i="2"/>
  <c r="F26" i="2"/>
  <c r="F27" i="2"/>
  <c r="F48" i="2" l="1"/>
  <c r="F40" i="2"/>
  <c r="F25" i="2"/>
  <c r="F24" i="2" s="1"/>
  <c r="E52" i="2"/>
  <c r="E51" i="2" s="1"/>
  <c r="F52" i="2" l="1"/>
  <c r="F51" i="2" s="1"/>
  <c r="D25" i="2"/>
  <c r="D24" i="2" s="1"/>
  <c r="E25" i="2"/>
  <c r="E24" i="2" s="1"/>
  <c r="D12" i="2" l="1"/>
  <c r="D10" i="2" s="1"/>
  <c r="D54" i="2" s="1"/>
  <c r="E12" i="2" l="1"/>
  <c r="E10" i="2" s="1"/>
  <c r="E54" i="2" s="1"/>
  <c r="F12" i="2"/>
  <c r="F10" i="2" s="1"/>
  <c r="F54" i="2" s="1"/>
</calcChain>
</file>

<file path=xl/sharedStrings.xml><?xml version="1.0" encoding="utf-8"?>
<sst xmlns="http://schemas.openxmlformats.org/spreadsheetml/2006/main" count="8568" uniqueCount="2149">
  <si>
    <t>ORÇAMENTO SINTÉTICO DE OBRA</t>
  </si>
  <si>
    <t>SENAC - ADMINISTRAÇÃO REGIONAL - 03.608.475/0001-53</t>
  </si>
  <si>
    <t>Concorrência</t>
  </si>
  <si>
    <t>ITEM</t>
  </si>
  <si>
    <t>FONTE</t>
  </si>
  <si>
    <t>CÓDIGO</t>
  </si>
  <si>
    <t>DESCRIÇÃO DO SERVIÇO</t>
  </si>
  <si>
    <t>UND</t>
  </si>
  <si>
    <t>QTD</t>
  </si>
  <si>
    <t>VLR UNIT</t>
  </si>
  <si>
    <t>TOTAL (S/ BDI)</t>
  </si>
  <si>
    <t>VLR BDI</t>
  </si>
  <si>
    <t>TOTAL (C/ BDI)</t>
  </si>
  <si>
    <t>ADMINISTRAÇÃO DE OBRAS</t>
  </si>
  <si>
    <t>01.01</t>
  </si>
  <si>
    <t>SINAPI</t>
  </si>
  <si>
    <t>ENGENHEIRO CIVIL PLENO COM ENCARGOS COMPLEMENTARES</t>
  </si>
  <si>
    <t>MES</t>
  </si>
  <si>
    <t>01.02</t>
  </si>
  <si>
    <t>02.01</t>
  </si>
  <si>
    <t>TRANSPORTE DE ENTULHO EM CAÇAMBA ESTACIONÁRIA INCLUSO A CARGA MANUAL</t>
  </si>
  <si>
    <t>UN</t>
  </si>
  <si>
    <t>03.01</t>
  </si>
  <si>
    <t>SERVIÇOS PRELIMINARES</t>
  </si>
  <si>
    <t>03.01.01</t>
  </si>
  <si>
    <t>M2</t>
  </si>
  <si>
    <t>C</t>
  </si>
  <si>
    <t>03.01.02</t>
  </si>
  <si>
    <t>03.01.03</t>
  </si>
  <si>
    <t>03.01.04</t>
  </si>
  <si>
    <t>M</t>
  </si>
  <si>
    <t>03.01.05</t>
  </si>
  <si>
    <t>03.02</t>
  </si>
  <si>
    <t>03.02.01</t>
  </si>
  <si>
    <t>03.02.02</t>
  </si>
  <si>
    <t>03.02.03</t>
  </si>
  <si>
    <t>03.02.04</t>
  </si>
  <si>
    <t>03.03</t>
  </si>
  <si>
    <t>03.03.01</t>
  </si>
  <si>
    <t>03.03.02</t>
  </si>
  <si>
    <t>SIFÃO DO TIPO FLEXÍVEL EM PVC 1 X 1.1/2 - FORNECIMENTO E INSTALAÇÃO. AF_01/2020</t>
  </si>
  <si>
    <t>03.04</t>
  </si>
  <si>
    <t>03.04.01</t>
  </si>
  <si>
    <t>03.04.02</t>
  </si>
  <si>
    <t>ENGATE FLEXÍVEL EM PLÁSTICO BRANCO, 1/2 X 30CM - FORNECIMENTO E INSTALAÇÃO. AF_01/2020</t>
  </si>
  <si>
    <t>03.04.03</t>
  </si>
  <si>
    <t>03.04.04</t>
  </si>
  <si>
    <t>03.05</t>
  </si>
  <si>
    <t>03.05.01</t>
  </si>
  <si>
    <t>03.06</t>
  </si>
  <si>
    <t>H</t>
  </si>
  <si>
    <t>04.01</t>
  </si>
  <si>
    <t>04.01.01</t>
  </si>
  <si>
    <t>04.02</t>
  </si>
  <si>
    <t>04.02.01</t>
  </si>
  <si>
    <t>04.02.02</t>
  </si>
  <si>
    <t>04.02.03</t>
  </si>
  <si>
    <t>04.02.04</t>
  </si>
  <si>
    <t>04.03</t>
  </si>
  <si>
    <t>04.03.01</t>
  </si>
  <si>
    <t>04.03.02</t>
  </si>
  <si>
    <t>05.01</t>
  </si>
  <si>
    <t>05.01.01</t>
  </si>
  <si>
    <t>05.02</t>
  </si>
  <si>
    <t>05.02.01</t>
  </si>
  <si>
    <t>05.02.02</t>
  </si>
  <si>
    <t>05.02.03</t>
  </si>
  <si>
    <t>05.03</t>
  </si>
  <si>
    <t>05.03.01</t>
  </si>
  <si>
    <t>05.03.02</t>
  </si>
  <si>
    <t>06.01</t>
  </si>
  <si>
    <t>06.01.01</t>
  </si>
  <si>
    <t>06.01.02</t>
  </si>
  <si>
    <t>06.01.03</t>
  </si>
  <si>
    <t>06.01.04</t>
  </si>
  <si>
    <t>06.02</t>
  </si>
  <si>
    <t>06.02.01</t>
  </si>
  <si>
    <t>06.02.02</t>
  </si>
  <si>
    <t>06.02.03</t>
  </si>
  <si>
    <t>06.03</t>
  </si>
  <si>
    <t>06.03.01</t>
  </si>
  <si>
    <t>06.03.02</t>
  </si>
  <si>
    <t>06.04</t>
  </si>
  <si>
    <t>06.04.01</t>
  </si>
  <si>
    <t>06.04.02</t>
  </si>
  <si>
    <t>06.04.03</t>
  </si>
  <si>
    <t>06.04.04</t>
  </si>
  <si>
    <t>06.04.05</t>
  </si>
  <si>
    <t>CUBA DE EMBUTIR RETANGULAR DE AÇO INOXIDÁVEL, 56 X 33 X 12 CM - FORNECIMENTO E INSTALAÇÃO. AF_01/2020</t>
  </si>
  <si>
    <t>07.01</t>
  </si>
  <si>
    <t>07.01.01</t>
  </si>
  <si>
    <t>07.02</t>
  </si>
  <si>
    <t>07.02.01</t>
  </si>
  <si>
    <t>07.02.02</t>
  </si>
  <si>
    <t>07.02.03</t>
  </si>
  <si>
    <t>FOLHA DE RESUMO</t>
  </si>
  <si>
    <t>BDI (R$)</t>
  </si>
  <si>
    <t>-</t>
  </si>
  <si>
    <t>CUSTO E PREÇO GLOBAL DA OBRA:</t>
  </si>
  <si>
    <t>BONIFICAÇÃO E DESPESAS INDIRETAS - BDI</t>
  </si>
  <si>
    <t>AC</t>
  </si>
  <si>
    <t>DF</t>
  </si>
  <si>
    <t>R</t>
  </si>
  <si>
    <t>L</t>
  </si>
  <si>
    <t>COFINS</t>
  </si>
  <si>
    <t>PIS</t>
  </si>
  <si>
    <t>ISS</t>
  </si>
  <si>
    <t>DESCRIÇÃO</t>
  </si>
  <si>
    <t>M3</t>
  </si>
  <si>
    <t>CREA</t>
  </si>
  <si>
    <t>ART</t>
  </si>
  <si>
    <t>ART - EXECUÇÃO DA OBRA</t>
  </si>
  <si>
    <t>PLACA DE OBRA (PARA CONSTRUCAO CIVIL) EM CHAPA GALVANIZADA *N. 22*, ADESIVADA, DE *2,4 X 1,2* M (SEM POSTES PARA FIXACAO)</t>
  </si>
  <si>
    <t>ENCARREGADO GERAL DE OBRAS COM ENCARGOS COMPLEMENTARES</t>
  </si>
  <si>
    <t>02.02</t>
  </si>
  <si>
    <t>02.03</t>
  </si>
  <si>
    <t>02.04</t>
  </si>
  <si>
    <t>EXECUÇÃO DE DEPÓSITO EM CANTEIRO DE OBRA EM CHAPA DE MADEIRA COMPENSADA, NÃO INCLUSO MOBILIÁRIO. AF_04/2016</t>
  </si>
  <si>
    <t>02.05</t>
  </si>
  <si>
    <t>EXECUÇÃO DE REFEITÓRIO EM CANTEIRO DE OBRA EM CHAPA DE MADEIRA COMPENSADA, NÃO INCLUSO MOBILIÁRIO E EQUIPAMENTOS. AF_02/2016</t>
  </si>
  <si>
    <t>02.06</t>
  </si>
  <si>
    <t>EXECUÇÃO DE ESCRITÓRIO EM CANTEIRO DE OBRA EM CHAPA DE MADEIRA COMPENSADA, NÃO INCLUSO MOBILIÁRIO E EQUIPAMENTOS. AF_02/2016</t>
  </si>
  <si>
    <t>02.07</t>
  </si>
  <si>
    <t>EXECUÇÃO DE SANITÁRIO E VESTIÁRIO EM CANTEIRO DE OBRA EM CHAPA DE MADEIRA COMPENSADA, NÃO INCLUSO MOBILIÁRIO. AF_02/2016</t>
  </si>
  <si>
    <t>SEGURANÇA DO TRABALHO</t>
  </si>
  <si>
    <t>ITEM*</t>
  </si>
  <si>
    <t>CÓDIGO*</t>
  </si>
  <si>
    <t>DESCRIÇÃO*</t>
  </si>
  <si>
    <t>UND*</t>
  </si>
  <si>
    <t>COEF</t>
  </si>
  <si>
    <t>VLR TOTAL</t>
  </si>
  <si>
    <t>SBC</t>
  </si>
  <si>
    <t>04.04</t>
  </si>
  <si>
    <t>05.04</t>
  </si>
  <si>
    <t>SERVENTE COM ENCARGOS COMPLEMENTARES</t>
  </si>
  <si>
    <t>GOINFRA</t>
  </si>
  <si>
    <t>TRANSPORTE DE ENTULHO C/CACAMBA ESTACIONARIA</t>
  </si>
  <si>
    <t>ENCANADOR OU BOMBEIRO HIDRÁULICO COM ENCARGOS COMPLEMENTARES</t>
  </si>
  <si>
    <t>AUXILIAR DE ENCANADOR OU BOMBEIRO HIDRÁULICO COM ENCARGOS COMPLEMENTARES</t>
  </si>
  <si>
    <t>08.01</t>
  </si>
  <si>
    <t>SUPORTE MAO-FRANCESA EM ACO, ABAS IGUAIS 40 CM, CAPACIDADE MINIMA 70 KG, BRANCO</t>
  </si>
  <si>
    <t>08.02</t>
  </si>
  <si>
    <t>08.03</t>
  </si>
  <si>
    <t>08.04</t>
  </si>
  <si>
    <t>08.05</t>
  </si>
  <si>
    <t>09.01</t>
  </si>
  <si>
    <t>09.02</t>
  </si>
  <si>
    <t>FITA VEDA ROSCA EM ROLOS DE 18 MM X 10 M (L X C)</t>
  </si>
  <si>
    <t>09.03</t>
  </si>
  <si>
    <t>09.04</t>
  </si>
  <si>
    <t>10.01</t>
  </si>
  <si>
    <t>10.02</t>
  </si>
  <si>
    <t>10.03</t>
  </si>
  <si>
    <t>10.04</t>
  </si>
  <si>
    <t>SERRALHEIRO COM ENCARGOS COMPLEMENTARES</t>
  </si>
  <si>
    <t>11.01</t>
  </si>
  <si>
    <t>KG</t>
  </si>
  <si>
    <t>11.02</t>
  </si>
  <si>
    <t>11.03</t>
  </si>
  <si>
    <t>11.04</t>
  </si>
  <si>
    <t>11.05</t>
  </si>
  <si>
    <t>11.06</t>
  </si>
  <si>
    <t>MARMORISTA/GRANITEIRO COM ENCARGOS COMPLEMENTARES</t>
  </si>
  <si>
    <t>12.01</t>
  </si>
  <si>
    <t>12.02</t>
  </si>
  <si>
    <t>GRANITO PARA BANCADA, POLIDO, TIPO ANDORINHA/ QUARTZ/ CASTELO/ CORUMBA OU OUTROS EQUIVALENTES DA REGIAO, E= *2,5* CM</t>
  </si>
  <si>
    <t>12.03</t>
  </si>
  <si>
    <t>12.04</t>
  </si>
  <si>
    <t>12.05</t>
  </si>
  <si>
    <t>12.06</t>
  </si>
  <si>
    <t>MASSA PLASTICA PARA MARMORE/GRANITO</t>
  </si>
  <si>
    <t>13.01</t>
  </si>
  <si>
    <t>13.02</t>
  </si>
  <si>
    <t>13.03</t>
  </si>
  <si>
    <t>13.04</t>
  </si>
  <si>
    <t>14.01</t>
  </si>
  <si>
    <t>14.02</t>
  </si>
  <si>
    <t>14.03</t>
  </si>
  <si>
    <t>14.04</t>
  </si>
  <si>
    <t>15.02</t>
  </si>
  <si>
    <t>15.03</t>
  </si>
  <si>
    <t>15.04</t>
  </si>
  <si>
    <t>16.01</t>
  </si>
  <si>
    <t>16.02</t>
  </si>
  <si>
    <t>16.03</t>
  </si>
  <si>
    <t>17.01</t>
  </si>
  <si>
    <t>17.02</t>
  </si>
  <si>
    <t>17.03</t>
  </si>
  <si>
    <t>18.01</t>
  </si>
  <si>
    <t>18.02</t>
  </si>
  <si>
    <t>18.03</t>
  </si>
  <si>
    <t>18.04</t>
  </si>
  <si>
    <t>18.05</t>
  </si>
  <si>
    <t>18.06</t>
  </si>
  <si>
    <t>REJUNTE EPOXI, QUALQUER COR</t>
  </si>
  <si>
    <t>19.01</t>
  </si>
  <si>
    <t>19.02</t>
  </si>
  <si>
    <t>19.03</t>
  </si>
  <si>
    <t>20.01</t>
  </si>
  <si>
    <t>BUCHA DE NYLON SEM ABA S10, COM PARAFUSO DE 6,10 X 65 MM EM ACO ZINCADO COM ROSCA SOBERBA, CABECA CHATA E FENDA PHILLIPS</t>
  </si>
  <si>
    <t>20.02</t>
  </si>
  <si>
    <t>20.03</t>
  </si>
  <si>
    <t>21.01</t>
  </si>
  <si>
    <t>21.02</t>
  </si>
  <si>
    <t>21.03</t>
  </si>
  <si>
    <t>21.04</t>
  </si>
  <si>
    <t>21.05</t>
  </si>
  <si>
    <t>22.01</t>
  </si>
  <si>
    <t>22.02</t>
  </si>
  <si>
    <t>22.03</t>
  </si>
  <si>
    <t>22.04</t>
  </si>
  <si>
    <t>22.05</t>
  </si>
  <si>
    <t>23.01</t>
  </si>
  <si>
    <t>23.02</t>
  </si>
  <si>
    <t>23.03</t>
  </si>
  <si>
    <t>23.04</t>
  </si>
  <si>
    <t>23.05</t>
  </si>
  <si>
    <t>24.01</t>
  </si>
  <si>
    <t>24.02</t>
  </si>
  <si>
    <t>BUCHA DE NYLON SEM ABA S6, COM PARAFUSO DE 4,20 X 40 MM EM ACO ZINCADO COM ROSCA SOBERBA, CABECA CHATA E FENDA PHILLIPS</t>
  </si>
  <si>
    <t>25.01</t>
  </si>
  <si>
    <t>25.02</t>
  </si>
  <si>
    <t>COMPOSIÇÕES DE PREÇOS UNITÁRIOS - CPUs</t>
  </si>
  <si>
    <t>Endereço: R. 31-A, 43 - St. Aeroporto, Goiânia - GO, 74075-470</t>
  </si>
  <si>
    <t>Contratante: SENAC - ADMINISTRAÇÃO REGIONAL - 03.608.475/0001-53</t>
  </si>
  <si>
    <t>01.03</t>
  </si>
  <si>
    <t>ART - EXECUÇÃO DE OBRA</t>
  </si>
  <si>
    <t>PROPRIA</t>
  </si>
  <si>
    <t>CPU-01</t>
  </si>
  <si>
    <t>TAPUME COM COMPENSADO DE MADEIRA. AF_05/2018</t>
  </si>
  <si>
    <t>EQUIPAMENTOS</t>
  </si>
  <si>
    <t>02.03.01</t>
  </si>
  <si>
    <t>MONTAGEM E DESMONTAGEM DE ANDAIME TUBULAR TIPO TORRE (EXCLUSIVE ANDAIME E LIMPEZA). AF_11/2017</t>
  </si>
  <si>
    <t>02.03.02</t>
  </si>
  <si>
    <t>LOCACAO DE ANDAIME METALICO TUBULAR DE ENCAIXE, TIPO DE TORRE, COM LARGURA DE 1 ATE 1,5 M E ALTURA DE *1,00* M (INCLUSO SAPATAS FIXAS OU RODIZIOS)</t>
  </si>
  <si>
    <t>MXMES</t>
  </si>
  <si>
    <t>02.03.03</t>
  </si>
  <si>
    <t>TABUA *2,5 X 30 CM EM PINUS, MISTA OU EQUIVALENTE DA REGIAO - BRUTA</t>
  </si>
  <si>
    <t>02.04.01</t>
  </si>
  <si>
    <t>CPU-02</t>
  </si>
  <si>
    <t>EPI/PCMAT/PCMSO/EXAMES/TREINAMENTOS/VISITAS (&gt;= 20 EMPREGADOS) - ÁREAS EDIFICADAS/COBERTAS/FECHADAS</t>
  </si>
  <si>
    <t>TERREO</t>
  </si>
  <si>
    <t>REMOÇÃO E DEMOLIÇÃO</t>
  </si>
  <si>
    <t>DEMOLIÇÃO DE ALVENARIA DE BLOCO FURADO, DE FORMA MANUAL, SEM REAPROVEITAMENTO. AF_12/2017</t>
  </si>
  <si>
    <t>REMOÇÃO DE FORROS DE DRYWALL, PVC E FIBROMINERAL, DE FORMA MANUAL, SEM REAPROVEITAMENTO. AF_12/2017</t>
  </si>
  <si>
    <t>DEMOLIÇÃO DE REVESTIMENTO CERÂMICO, DE FORMA MECANIZADA COM MARTELETE, SEM REAPROVEITAMENTO. AF_12/2017</t>
  </si>
  <si>
    <t>CPU-04</t>
  </si>
  <si>
    <t>DEMOLIÇÃO BANCADAS DOS BANHEIROS E DIVISÓRIAS DOS BANHEIROS EM GRANITO</t>
  </si>
  <si>
    <t>REMOÇÃO DE FORRO DE GESSO, DE FORMA MANUAL, SEM REAPROVEITAMENTO. AF_12/2017</t>
  </si>
  <si>
    <t>FECHAMENTOS</t>
  </si>
  <si>
    <t>ALVENARIA DE VEDAÇÃO DE BLOCOS CERÂMICOS FURADOS NA HORIZONTAL DE 9X14X19 CM (ESPESSURA 9 CM) E ARGAMASSA DE ASSENTAMENTO COM PREPARO EM BETONEIRA. AF_12/2021</t>
  </si>
  <si>
    <t>CHAPISCO APLICADO EM ALVENARIAS E ESTRUTURAS DE CONCRETO INTERNAS, COM COLHER DE PEDREIRO. ARGAMASSA TRAÇO 1:3 COM PREPARO EM BETONEIRA 400L.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</si>
  <si>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</si>
  <si>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PAREDE COM PLACAS DE GESSO ACARTONADO (DRYWALL), PARA USO INTERNO, COM DUAS FACES SIMPLES E ESTRUTURA METÁLICA COM GUIAS SIMPLES, COM VÃOS AF_06/2017_P</t>
  </si>
  <si>
    <t>REVESTIMENTO DE PISO</t>
  </si>
  <si>
    <t>REVESTIMENTO CERÂMICO PARA PISO COM PLACAS TIPO PORCELANATO DE DIMENSÕES 60X60 CM APLICADA EM AMBIENTES DE ÁREA MAIOR QUE 10 M². AF_06/2014</t>
  </si>
  <si>
    <t>SOLEIRA EM GRANITO, LARGURA 15 CM, ESPESSURA 2,0 CM. AF_09/2020</t>
  </si>
  <si>
    <t>REVESTIMENTO DE PAREDE</t>
  </si>
  <si>
    <t>CPU-05</t>
  </si>
  <si>
    <t>REVESTIMENTO CETIM BIANCO 30X60CM – PORTOBELLO OU EQUIVALENTE H=180CM</t>
  </si>
  <si>
    <t>RODAPÉ EM GRANITO, ALTURA 10 CM. AF_09/2020</t>
  </si>
  <si>
    <t>CPU-06</t>
  </si>
  <si>
    <t>FILETE METÁLICO PRETO FOSCO</t>
  </si>
  <si>
    <t>REVESTIMENTO DE FORRO</t>
  </si>
  <si>
    <t>FORRO EM DRYWALL, PARA AMBIENTES COMERCIAIS, INCLUSIVE ESTRUTURA DE FIXAÇÃO. AF_05/2017_P</t>
  </si>
  <si>
    <t>PINTURA</t>
  </si>
  <si>
    <t>APLICAÇÃO E LIXAMENTO DE MASSA LÁTEX EM PAREDES, DUAS DEMÃOS. AF_06/2014</t>
  </si>
  <si>
    <t>03.05.02</t>
  </si>
  <si>
    <t>APLICAÇÃO MANUAL DE PINTURA COM TINTA TEXTURIZADA ACRÍLICA EM PANOS COM PRESENÇA DE VÃOS DE EDIFÍCIOS DE MÚLTIPLOS PAVIMENTOS, UMA COR. AF_06/2014</t>
  </si>
  <si>
    <t>03.05.03</t>
  </si>
  <si>
    <t>CPU-08</t>
  </si>
  <si>
    <t>PINTURA ACRÍLICA ACABAMENTO ACETINADO DUAS DEMAOS EM PAREDES - SUVINIL OU EQUIVALENTE</t>
  </si>
  <si>
    <t>03.05.04</t>
  </si>
  <si>
    <t>APLICAÇÃO E LIXAMENTO DE MASSA LÁTEX EM TETO, DUAS DEMÃOS. AF_06/2014</t>
  </si>
  <si>
    <t>03.05.05</t>
  </si>
  <si>
    <t>APLICAÇÃO MANUAL DE PINTURA COM TINTA LÁTEX ACRÍLICA EM TETO, DUAS DEMÃOS. AF_06/2014</t>
  </si>
  <si>
    <t>1º PAVIMENTO</t>
  </si>
  <si>
    <t>04.01.02</t>
  </si>
  <si>
    <t>04.01.03</t>
  </si>
  <si>
    <t>04.01.04</t>
  </si>
  <si>
    <t>04.01.05</t>
  </si>
  <si>
    <t>04.04.01</t>
  </si>
  <si>
    <t>04.04.02</t>
  </si>
  <si>
    <t>04.04.03</t>
  </si>
  <si>
    <t>04.04.04</t>
  </si>
  <si>
    <t>04.04.05</t>
  </si>
  <si>
    <t>CPU-07</t>
  </si>
  <si>
    <t>PROTEÇÃO EM MDF CHAPA 15MM REVESTIDO COM REVESTIMENTO LAMINADO COLADA COM COLA DE CONTATO E COM ACABAMENTO EM SILICONE - FORMICA OU EQUIVALENTE</t>
  </si>
  <si>
    <t>04.05</t>
  </si>
  <si>
    <t>04.05.01</t>
  </si>
  <si>
    <t>04.06</t>
  </si>
  <si>
    <t>04.06.01</t>
  </si>
  <si>
    <t>04.06.02</t>
  </si>
  <si>
    <t>04.06.03</t>
  </si>
  <si>
    <t>04.06.04</t>
  </si>
  <si>
    <t>04.06.05</t>
  </si>
  <si>
    <t>PINTURA TINTA DE ACABAMENTO (PIGMENTADA) ESMALTE SINTÉTICO ACETINADO EM MADEIRA, 2 DEMÃOS. AF_01/2021</t>
  </si>
  <si>
    <t>04.06.06</t>
  </si>
  <si>
    <t>04.06.07</t>
  </si>
  <si>
    <t>2º PAVIMENTO</t>
  </si>
  <si>
    <t>05.01.02</t>
  </si>
  <si>
    <t>05.01.03</t>
  </si>
  <si>
    <t>05.01.04</t>
  </si>
  <si>
    <t>05.04.01</t>
  </si>
  <si>
    <t>05.04.02</t>
  </si>
  <si>
    <t>05.04.03</t>
  </si>
  <si>
    <t>05.04.04</t>
  </si>
  <si>
    <t>05.04.05</t>
  </si>
  <si>
    <t>05.05</t>
  </si>
  <si>
    <t>05.05.01</t>
  </si>
  <si>
    <t>05.06</t>
  </si>
  <si>
    <t>05.06.01</t>
  </si>
  <si>
    <t>05.06.02</t>
  </si>
  <si>
    <t>05.06.03</t>
  </si>
  <si>
    <t>05.06.04</t>
  </si>
  <si>
    <t>05.06.05</t>
  </si>
  <si>
    <t>05.06.06</t>
  </si>
  <si>
    <t>05.06.07</t>
  </si>
  <si>
    <t>05.07</t>
  </si>
  <si>
    <t>LOUÇAS E METAIS</t>
  </si>
  <si>
    <t>05.07.01</t>
  </si>
  <si>
    <t>CPU-09</t>
  </si>
  <si>
    <t>TORNEIRA DE MESA PARA LAVATÓRIO DECAMATIC ECO BICA ALTA FECHAMENTO AUTOMÁTICO CROMADO - DECA OU EQUIVALENTE - FORNECIMENTO E INSTALAÇÃO</t>
  </si>
  <si>
    <t>3º PAVIMENTO</t>
  </si>
  <si>
    <t>06.05</t>
  </si>
  <si>
    <t>06.05.01</t>
  </si>
  <si>
    <t>06.06</t>
  </si>
  <si>
    <t>06.06.01</t>
  </si>
  <si>
    <t>06.06.02</t>
  </si>
  <si>
    <t>06.06.03</t>
  </si>
  <si>
    <t>06.06.04</t>
  </si>
  <si>
    <t>06.06.05</t>
  </si>
  <si>
    <t>06.06.06</t>
  </si>
  <si>
    <t>06.06.07</t>
  </si>
  <si>
    <t>4º PAVIMENTO</t>
  </si>
  <si>
    <t>07.01.02</t>
  </si>
  <si>
    <t>07.01.03</t>
  </si>
  <si>
    <t>07.01.04</t>
  </si>
  <si>
    <t>07.03</t>
  </si>
  <si>
    <t>07.03.01</t>
  </si>
  <si>
    <t>07.03.02</t>
  </si>
  <si>
    <t>07.04</t>
  </si>
  <si>
    <t>07.04.01</t>
  </si>
  <si>
    <t>07.04.02</t>
  </si>
  <si>
    <t>07.04.03</t>
  </si>
  <si>
    <t>07.04.04</t>
  </si>
  <si>
    <t>07.04.05</t>
  </si>
  <si>
    <t>07.05</t>
  </si>
  <si>
    <t>07.05.01</t>
  </si>
  <si>
    <t>07.06</t>
  </si>
  <si>
    <t>07.06.01</t>
  </si>
  <si>
    <t>07.06.02</t>
  </si>
  <si>
    <t>07.06.03</t>
  </si>
  <si>
    <t>07.06.04</t>
  </si>
  <si>
    <t>07.06.05</t>
  </si>
  <si>
    <t>07.06.06</t>
  </si>
  <si>
    <t>07.06.07</t>
  </si>
  <si>
    <t>5º PAVIMENTO</t>
  </si>
  <si>
    <t>08.01.01</t>
  </si>
  <si>
    <t>08.01.02</t>
  </si>
  <si>
    <t>08.01.03</t>
  </si>
  <si>
    <t>08.01.04</t>
  </si>
  <si>
    <t>08.02.01</t>
  </si>
  <si>
    <t>08.02.02</t>
  </si>
  <si>
    <t>08.02.03</t>
  </si>
  <si>
    <t>08.03.01</t>
  </si>
  <si>
    <t>08.03.02</t>
  </si>
  <si>
    <t>08.04.01</t>
  </si>
  <si>
    <t>08.04.02</t>
  </si>
  <si>
    <t>08.04.03</t>
  </si>
  <si>
    <t>08.04.04</t>
  </si>
  <si>
    <t>08.04.05</t>
  </si>
  <si>
    <t>08.05.01</t>
  </si>
  <si>
    <t>08.06</t>
  </si>
  <si>
    <t>08.06.01</t>
  </si>
  <si>
    <t>08.06.02</t>
  </si>
  <si>
    <t>08.06.03</t>
  </si>
  <si>
    <t>08.06.04</t>
  </si>
  <si>
    <t>08.06.05</t>
  </si>
  <si>
    <t>08.06.06</t>
  </si>
  <si>
    <t>08.06.07</t>
  </si>
  <si>
    <t>6º PAVIMENTO</t>
  </si>
  <si>
    <t>09.01.01</t>
  </si>
  <si>
    <t>09.01.02</t>
  </si>
  <si>
    <t>09.01.03</t>
  </si>
  <si>
    <t>09.01.04</t>
  </si>
  <si>
    <t>09.02.01</t>
  </si>
  <si>
    <t>09.02.02</t>
  </si>
  <si>
    <t>09.02.03</t>
  </si>
  <si>
    <t>09.03.01</t>
  </si>
  <si>
    <t>09.03.02</t>
  </si>
  <si>
    <t>09.04.01</t>
  </si>
  <si>
    <t>09.04.02</t>
  </si>
  <si>
    <t>09.04.03</t>
  </si>
  <si>
    <t>09.04.04</t>
  </si>
  <si>
    <t>09.04.05</t>
  </si>
  <si>
    <t>09.05</t>
  </si>
  <si>
    <t>09.05.01</t>
  </si>
  <si>
    <t>09.06</t>
  </si>
  <si>
    <t>09.06.01</t>
  </si>
  <si>
    <t>09.06.02</t>
  </si>
  <si>
    <t>09.06.03</t>
  </si>
  <si>
    <t>09.06.04</t>
  </si>
  <si>
    <t>09.06.05</t>
  </si>
  <si>
    <t>09.06.06</t>
  </si>
  <si>
    <t>09.06.07</t>
  </si>
  <si>
    <t>ESCADAS</t>
  </si>
  <si>
    <t>10.01.01</t>
  </si>
  <si>
    <t>10.02.01</t>
  </si>
  <si>
    <t>LOUÇAS E METAIS DO TERREO AO 6 PAVIMENTO</t>
  </si>
  <si>
    <t>CPU-10</t>
  </si>
  <si>
    <t>VÁLVULA DE DESCARGA METÁLICA. BASE 1 1/2". DUPLO ACIONAMENTO, ACABAMENTO METALICO CROMADO - FORNECIMENTO E INSTALAÇÃO.</t>
  </si>
  <si>
    <t>CPU-11</t>
  </si>
  <si>
    <t>VÁLVULA DE DESCARGA METÁLICA COM ACIONAMENTO POR ALAVANCA - PRESSMATIC BENEFIT - OO184906 - DOCOL OU EQUIVALENTE</t>
  </si>
  <si>
    <t>BARRA DE APOIO RETA, EM ACO INOX POLIDO, COMPRIMENTO 80 CM, FIXADA NA PAREDE - FORNECIMENTO E INSTALAÇÃO. AF_01/2020</t>
  </si>
  <si>
    <t>BARRA DE APOIO RETA, EM ACO INOX POLIDO, COMPRIMENTO 70 CM, FIXADA NA PAREDE - FORNECIMENTO E INSTALAÇÃO. AF_01/2020</t>
  </si>
  <si>
    <t>CPU-12</t>
  </si>
  <si>
    <t>VÁLVULA DE MICTÓRIO COM FECHAMENTO AUTOMÁTICO - DECAMATIC 2570.C - DECA OU EQUIVALENTE</t>
  </si>
  <si>
    <t>11.07</t>
  </si>
  <si>
    <t>BARRA DE APOIO EM "L", EM ACO INOX POLIDO 80 X 80 CM, FIXADA NA PAREDE - FORNECIMENTO E INSTALACAO. AF_01/2020</t>
  </si>
  <si>
    <t>11.08</t>
  </si>
  <si>
    <t>CPU-13</t>
  </si>
  <si>
    <t>BARRA DE APOIO LATERAL FIXA 30CM, EM ACO INOX POLIDO, FIXADA NA PAREDE - FORNECIMENTO E INSTALAÇÃO</t>
  </si>
  <si>
    <t>11.09</t>
  </si>
  <si>
    <t>CPU-14</t>
  </si>
  <si>
    <t>ACABAMENTO PARA REGISTRO DE PRESSÃO FLEX PLUS - 4916.C21.PQ - DECA OU EQUIVALENTE - FORNECIMENTO E INSTALAÇÃO</t>
  </si>
  <si>
    <t>11.10</t>
  </si>
  <si>
    <t>CPU-15</t>
  </si>
  <si>
    <t>BARRA DE APOIO VERTICAL 40CM - CONFORTO - 2310.I.040.POL - DECA OU EQUIVALENTE - FORNECIMENTO E INSTALAÇÃO</t>
  </si>
  <si>
    <t>11.11</t>
  </si>
  <si>
    <t>TORNEIRA CROMADA DE MESA, 1/2 OU 3/4, PARA LAVATÓRIO, PADRÃO MÉDIO - FORNECIMENTO E INSTALAÇÃO. AF_01/2020</t>
  </si>
  <si>
    <t>11.12</t>
  </si>
  <si>
    <t>BANCO ARTICULADO, EM ACO INOX, PARA PCD, FIXADO NA PAREDE - FORNECIMENTO E INSTALAÇÃO. AF_01/2020</t>
  </si>
  <si>
    <t>11.13</t>
  </si>
  <si>
    <t>CPU-16</t>
  </si>
  <si>
    <t>TORNEIRA DE MESA PARA LAVATÓRIO DECAMATIC ECO BICA ALTA - DECA OU EQUIVALENTE - FORNECIMENTO E INSTALAÇÃO</t>
  </si>
  <si>
    <t>11.14</t>
  </si>
  <si>
    <t>CPU-17</t>
  </si>
  <si>
    <t>CABIDE METÁLICO TIPO GANCHO - FORNECIMENTO E INSTALAÇÃO</t>
  </si>
  <si>
    <t>11.15</t>
  </si>
  <si>
    <t>11.16</t>
  </si>
  <si>
    <t>VASO SANITARIO SIFONADO CONVENCIONAL COM LOUÇA BRANCA, INCLUSO CONJUNTO DE LIGAÇÃO PARA BACIA SANITÁRIA AJUSTÁVEL - FORNECIMENTO E INSTALAÇÃO. AF_10/2016</t>
  </si>
  <si>
    <t>11.17</t>
  </si>
  <si>
    <t>VASO SANITARIO SIFONADO CONVENCIONAL PARA PCD SEM FURO FRONTAL COM LOUÇA BRANCA SEM ASSENTO, INCLUSO CONJUNTO DE LIGAÇÃO PARA BACIA SANITÁRIA AJUSTÁVEL - FORNECIMENTO E INSTALAÇÃO. AF_01/2020</t>
  </si>
  <si>
    <t>11.18</t>
  </si>
  <si>
    <t>CUBA DE EMBUTIR OVAL EM LOUÇA BRANCA, 35 X 50CM OU EQUIVALENTE, INCLUSO VÁLVULA EM METAL CROMADO E SIFÃO FLEXÍVEL EM PVC - FORNECIMENTO E INSTALAÇÃO. AF_01/2020</t>
  </si>
  <si>
    <t>11.19</t>
  </si>
  <si>
    <t>CPU-18</t>
  </si>
  <si>
    <t>CUBA DE EMBUTIR REDONDA EM LOUÇA BRANCA, INCLUSO VÁLVULA EM METAL CROMADO E SIFÃO FLEXÍVEL EM PVC - FORNECIMENTO E INSTALAÇÃO.</t>
  </si>
  <si>
    <t>11.20</t>
  </si>
  <si>
    <t>LAVATORIO DE LOUCA BRANCA, COM COLUNA, DIMENSOES *54 X 44* CM (L X C)</t>
  </si>
  <si>
    <t>11.21</t>
  </si>
  <si>
    <t>MICTÓRIO SIFONADO LOUÇA BRANCA  PADRÃO MÉDIO  FORNECIMENTO E INSTALAÇÃO. AF_01/2020</t>
  </si>
  <si>
    <t>11.22</t>
  </si>
  <si>
    <t>CPU-19</t>
  </si>
  <si>
    <t>TOALHEIRO PLASTICO TIPO DISPENSER PARA PAPEL TOALHA INTERFOLHADO - INCLUSO FIXAÇÃO</t>
  </si>
  <si>
    <t>11.23</t>
  </si>
  <si>
    <t>SABONETEIRA PLASTICA TIPO DISPENSER PARA SABONETE LIQUIDO COM RESERVATORIO 800 A 1500 ML, INCLUSO FIXAÇÃO. AF_01/2020</t>
  </si>
  <si>
    <t>11.24</t>
  </si>
  <si>
    <t>CPU-20</t>
  </si>
  <si>
    <t>PAPELEIRA PLASTICA TIPO DISPENSER PARA PAPEL HIGIENICO ROLAO - INCLUSO FIXAÇÃO</t>
  </si>
  <si>
    <t>11.25</t>
  </si>
  <si>
    <t>CPU-21</t>
  </si>
  <si>
    <t>BANCADA EM AÇO INOX 304 ESCOVADO COM PANELEIRO LISO 330X60X90CM, COM TANQUE EM INOX 30X47X14CM (CXLXP)</t>
  </si>
  <si>
    <t>11.26</t>
  </si>
  <si>
    <t>CPU-22</t>
  </si>
  <si>
    <t>BANCADA EM AÇO INOX 304 ESCOVADO COM PANELEIRO LISO 150X60X90CM, COM TANQUE EM INOX 30X47X14CM (CXLXP)</t>
  </si>
  <si>
    <t>MARMORARIA DO TERREO AO 6 PAVIMENTO</t>
  </si>
  <si>
    <t>CPU-23</t>
  </si>
  <si>
    <t>BANCADA DE GRANITO - FORNECIMENTO E INSTALAÇÃO. AF_01/2020</t>
  </si>
  <si>
    <t>DIVISORIA SANITÁRIA, TIPO CABINE, EM GRANITO CINZA POLIDO, ESP = 3CM, ASSENTADO COM ARGAMASSA COLANTE AC III-E, EXCLUSIVE FERRAGENS. AF_01/2021</t>
  </si>
  <si>
    <t>PISO EM GRANITO APLICADO EM AMBIENTES INTERNOS. AF_09/2020</t>
  </si>
  <si>
    <t>CPU-24</t>
  </si>
  <si>
    <t>REVISAO E RECUPERAÇÃO DE PORTAS DE MADEIRA, COM AJUSTES</t>
  </si>
  <si>
    <t>CPU-25</t>
  </si>
  <si>
    <t>PORTA CORRER 1 FOLHA, EM VIDRO TEMPERADO TRANSPARENTE COM ADESIVO BRANCO, COM FECHADURA, COM CAIXILHO EM ALUMINIO COM PINTURA ELESTROSTÁTICA BRANCA, 90X210, FORNECIMENTO E INSTALAÇÃO</t>
  </si>
  <si>
    <t>AZULEJO 30x60cm RETIFICADO CETIM BIANCO PORTOBELLO</t>
  </si>
  <si>
    <t>REJUNTE CIMENTICIO, QUALQUER COR</t>
  </si>
  <si>
    <t>ARGAMASSA COLANTE TIPO AC III</t>
  </si>
  <si>
    <t>AZULEJISTA OU LADRILHISTA COM ENCARGOS COMPLEMENTARES</t>
  </si>
  <si>
    <t>GUARNICAO / MOLDURA / ARREMATE DE ACABAMENTO PARA ESQUADRIA, EM ALUMINIO PERFIL 25, ACABAMENTO ANODIZADO BRANCO OU BRILHANTE, PARA 1 FACE</t>
  </si>
  <si>
    <t>AUXILIAR DE SERRALHEIRO COM ENCARGOS COMPLEMENTARES</t>
  </si>
  <si>
    <t>CHAPA DE LAMINADO MELAMINICO, LISO BRILHANTE, DE *1,25 X 3,08* M, E = 0,8 MM</t>
  </si>
  <si>
    <t>COLA A BASE DE RESINA SINTETICA PARA CHAPA DE LAMINADO MELAMINICO</t>
  </si>
  <si>
    <t>CHAPA DE MDF CRU, E = 15 MM, DE *2,75 X 1,85* M</t>
  </si>
  <si>
    <t>CARPINTEIRO DE ESQUADRIA COM ENCARGOS COMPLEMENTARES</t>
  </si>
  <si>
    <t>AJUDANTE DE CARPINTEIRO COM ENCARGOS COMPLEMENTARES</t>
  </si>
  <si>
    <t>07.07</t>
  </si>
  <si>
    <t>SILICONE ACETICO USO GERAL INCOLOR 280 G</t>
  </si>
  <si>
    <t>FUNDO SELADOR PARA TINTA ACRILICA SUVINIL (18 LITROS)</t>
  </si>
  <si>
    <t>TINTA ACRILICA ACETINADA RENDE MUITO SUVINIL (18 L)</t>
  </si>
  <si>
    <t>LIXA EM FOLHA PARA PAREDE OU MADEIRA, NUMERO 120, COR VERMELHA</t>
  </si>
  <si>
    <t>MASSA CORRIDA PARA SUPERFICIES DE AMBIENTES INTERNOS</t>
  </si>
  <si>
    <t>PINTOR COM ENCARGOS COMPLEMENTARES</t>
  </si>
  <si>
    <t>AJUDANTE DE PINTOR COM ENCARGOS COMPLEMENTARES</t>
  </si>
  <si>
    <t>TORNEIRA DECAMATIC 1170.C FECHAMENTO AUTOMATICO DECA</t>
  </si>
  <si>
    <t>FITA VEDA ROSCA EM ROLOS DE 18 MM X 50 M (L X C)</t>
  </si>
  <si>
    <t>H688</t>
  </si>
  <si>
    <t>VÁLVULA DE DESCARGA DUPLO ACIONAMENTO HIDRA/DOCOL (BASE E ACABAMENTO CROMADO )</t>
  </si>
  <si>
    <t>VÁLVULA DE DESCARGA TIPO ALAVANCA DE 1 1/2´, REF. SILENT FLUX 3500 DA FABRIMAR</t>
  </si>
  <si>
    <t>VALVULA DE DESCARGA EM METAL CROMADO PARA MICTORIO COM ACIONAMENTO POR PRESSAO E FECHAMENTO AUTOMATICO</t>
  </si>
  <si>
    <t>PARAFUSO NIQUELADO 3 1/2" COM ACABAMENTO CROMADO PARA FIXAR PECA SANITARIA, INCLUI PORCA CEGA, ARRUELA E BUCHA DE NYLON TAMANHO S-8</t>
  </si>
  <si>
    <t>ACESSIBILIDADE - KIT BARRA DE APOIO LATERAL PARA LAVATORIO CENTRALIZADO ALUMINIO BRANCO 30cm</t>
  </si>
  <si>
    <t>H705</t>
  </si>
  <si>
    <t>BARRA DE APOIO EM AÇO INOX - 40 CM COM PARAFUSOS E BUCHAS PARA FIXAÇÃO</t>
  </si>
  <si>
    <t>TORNEIRA METALICA CROMADA DE MESA PARA LAVATORIO, BICA ALTA, COM AREJADOR (REF 1195)</t>
  </si>
  <si>
    <t>16.04</t>
  </si>
  <si>
    <t>CABIDE/GANCHO DE BANHEIRO SIMPLES EM METAL CROMADO</t>
  </si>
  <si>
    <t>H702</t>
  </si>
  <si>
    <t>CUBA DE LOUÇA DE EMBUTIR REDONDA</t>
  </si>
  <si>
    <t>VÁLVULA EM METAL CROMADO 1.1/2 X 1.1/2 PARA TANQUE OU LAVATÓRIO. COM OU SEM LADRÃO - FORNECIMENTO E INSTALAÇÃO. AF_01/2020</t>
  </si>
  <si>
    <t>TOALHEIRO PLASTICO TIPO DISPENSER PARA PAPEL TOALHA INTERFOLHADO</t>
  </si>
  <si>
    <t>PAPELEIRA PLASTICA TIPO DISPENSER PARA PAPEL HIGIENICO ROLAO</t>
  </si>
  <si>
    <t>BANCADA/TAMPO ACO INOX (AISI 304), LARGURA 60 CM, COM RODABANCA (NAO INCLUI PES DE APOIO)</t>
  </si>
  <si>
    <t>CUBA DE EMBUTIR DE AÇO INOXIDÁVEL MÉDIA, INCLUSO VÁLVULA TIPO AMERICANA E SIFÃO TIPO GARRAFA EM METAL CROMADO - FORNECIMENTO E INSTALAÇÃO. AF_01/2020</t>
  </si>
  <si>
    <t>23.06</t>
  </si>
  <si>
    <t>23.07</t>
  </si>
  <si>
    <t>INSTALAÇÃO DE VIDRO TEMPERADO. E = 10 MM. ENCAIXADO EM PERFIL U. AF_01/2021_P</t>
  </si>
  <si>
    <t>ADESIVO JATEADO PARA VIDRO CRISTAL 1,00X2,00M</t>
  </si>
  <si>
    <t>25.03</t>
  </si>
  <si>
    <t>FECHADURA P/ PORTA CORRER (BICO PAPAGAIO) 1222 LAFONTE/1065-E30 IMAB</t>
  </si>
  <si>
    <t xml:space="preserve"> 14.1</t>
  </si>
  <si>
    <t>RETIRADAS</t>
  </si>
  <si>
    <t xml:space="preserve"> 14.1.1</t>
  </si>
  <si>
    <t>Próprio</t>
  </si>
  <si>
    <t>SBC 022323</t>
  </si>
  <si>
    <t>DESMONTAGEM E REMOCAO DE TORRE DE REFRIGERAÇÃO AR CONDICIONADO</t>
  </si>
  <si>
    <t xml:space="preserve"> 14.1.2</t>
  </si>
  <si>
    <t>SBC 022019</t>
  </si>
  <si>
    <t>RETIRADA ELETROBOMBA COM REAPROVEITAMENTO</t>
  </si>
  <si>
    <t xml:space="preserve"> 14.1.3</t>
  </si>
  <si>
    <t>COMPOSIÇÃO 147</t>
  </si>
  <si>
    <t>RETIRADA DE AR CONDICIONADO SELF CONTAINED FIXO 15 TR VERTICAL 380V TRIFASICO C (ADAPTADO DE SBC 070503)</t>
  </si>
  <si>
    <t xml:space="preserve"> 14.1.4</t>
  </si>
  <si>
    <t>SBC 022650</t>
  </si>
  <si>
    <t>RETIRADA DE DUTOS E BOCAS DE AR DE REFRIGERAÇÃO</t>
  </si>
  <si>
    <t xml:space="preserve"> 14.1.6</t>
  </si>
  <si>
    <t>SBC 022031</t>
  </si>
  <si>
    <t>RETIRADA QUADROS ELETRICOS COM ATE 18 DISJUNTORES</t>
  </si>
  <si>
    <t xml:space="preserve"> 14.1.7</t>
  </si>
  <si>
    <t>SBC 022022</t>
  </si>
  <si>
    <t>RETIRADA ELETRODUTOS</t>
  </si>
  <si>
    <t xml:space="preserve"> 14.1.8</t>
  </si>
  <si>
    <t>REMOÇÃO DE CABOS ELÉTRICOS, DE FORMA MANUAL, SEM REAPROVEITAMENTO. AF_12/2017</t>
  </si>
  <si>
    <t xml:space="preserve"> 14.1.9</t>
  </si>
  <si>
    <t>SBC 022133</t>
  </si>
  <si>
    <t>RETIRADA TUBOS 6""</t>
  </si>
  <si>
    <t xml:space="preserve"> 14.1.10</t>
  </si>
  <si>
    <t>SBC 022132</t>
  </si>
  <si>
    <t>RETIRADA TUBOS 4""</t>
  </si>
  <si>
    <t xml:space="preserve"> 14.1.11</t>
  </si>
  <si>
    <t>SBC 022131</t>
  </si>
  <si>
    <t>RETIRADA TUBOS 3""</t>
  </si>
  <si>
    <t xml:space="preserve"> 14.1.12</t>
  </si>
  <si>
    <t>SBC 022130</t>
  </si>
  <si>
    <t>RETIRADA TUBOS 2.1/2""</t>
  </si>
  <si>
    <t xml:space="preserve"> 14.1.13</t>
  </si>
  <si>
    <t>SBC 022129</t>
  </si>
  <si>
    <t>RETIRADA TUBOS 2""</t>
  </si>
  <si>
    <t xml:space="preserve"> 14.1.14</t>
  </si>
  <si>
    <t>REMOÇÃO DE TUBULAÇÕES (TUBOS E CONEXÕES) DE ÁGUA FRIA, DE FORMA MANUAL, SEM REAPROVEITAMENTO. AF_12/2017</t>
  </si>
  <si>
    <t xml:space="preserve"> 14.2</t>
  </si>
  <si>
    <t>ADMINISTRAÇÃO</t>
  </si>
  <si>
    <t xml:space="preserve"> 14.2.1</t>
  </si>
  <si>
    <t xml:space="preserve"> 15.1</t>
  </si>
  <si>
    <t>AR CONDICIONADO SPLIT INVERTER, PISO TETO, 48000 BTU/H, CICLO FRIO - FORNECIMENTO E INSTALAÇÃO. AF_11/2021_P</t>
  </si>
  <si>
    <t xml:space="preserve"> 15.2</t>
  </si>
  <si>
    <t>AR CONDICIONADO SPLIT INVERTER, PISO TETO, 36000 BTU/H, CICLO FRIO - FORNECIMENTO E INSTALAÇÃO. AF_11/2021_P</t>
  </si>
  <si>
    <t xml:space="preserve"> 15.3</t>
  </si>
  <si>
    <t>AR CONDICIONADO SPLIT INVERTER, PISO TETO, 24000 BTU/H, CICLO FRIO - FORNECIMENTO E INSTALAÇÃO. AF_11/2021_P</t>
  </si>
  <si>
    <t xml:space="preserve"> 15.4</t>
  </si>
  <si>
    <t>AR CONDICIONADO SPLIT INVERTER, HI-WALL (PAREDE), 18000 BTU/H, CICLO FRIO - FORNECIMENTO E INSTALAÇÃO. AF_11/2021_P</t>
  </si>
  <si>
    <t xml:space="preserve"> 15.5</t>
  </si>
  <si>
    <t>AR CONDICIONADO SPLIT INVERTER, HI-WALL (PAREDE), 12000 BTU/H, CICLO FRIO - FORNECIMENTO E INSTALAÇÃO. AF_11/2021_P</t>
  </si>
  <si>
    <t xml:space="preserve"> 15.6</t>
  </si>
  <si>
    <t>Composição 126</t>
  </si>
  <si>
    <t>AR CONDICIONADO BI-SPLIT INVERTER, CASSETE (TETO), 1 VIA, 1 CONDENSADORA DE 36.000 BTU/H E 2 EVAPORADORAS DE 18.000 BTU/H, CICLO FRIO - FORNECIMENTO E INSTALAÇÃO. AF_06/2022_P</t>
  </si>
  <si>
    <t xml:space="preserve"> 15.7</t>
  </si>
  <si>
    <t>Composição 127</t>
  </si>
  <si>
    <t>GABINETE DE VENTILAÇÃO, COM VENTILADOR CENTRÍFUGO DUPLA ASPIRAÇÃO, TIPO SIROCCO, FILTRO DE AR CLASSE G4+F5 - ABNT, VAZÃO DE AR DE 2142 M3/H, P.E.E. DE 30 MMCA (Adaptação SBC 070557, em 06/2022)</t>
  </si>
  <si>
    <t xml:space="preserve"> 15.8</t>
  </si>
  <si>
    <t>Composição 128</t>
  </si>
  <si>
    <t>GABINETE DE VENTILAÇÃO, COM VENTILADOR CENTRÍFUGO DUPLA ASPIRAÇÃO, TIPO SIROCCO, FILTRO DE AR CLASSE G4+F5 - ABNT, VAZÃO DE AR DE 2026 M3/H, P.E.E. DE 30 MMCA (Adaptado SBC 070557, em 06/2022)</t>
  </si>
  <si>
    <t xml:space="preserve"> 15.9</t>
  </si>
  <si>
    <t>Composição 129</t>
  </si>
  <si>
    <t>VENTILADOR CENTRÍFUGO IN-LINE, COM CAIXA DE FILTROS CLASSE G4+M5 - ABNT, VAZÃO DE AR DE 540 M3/H, P.E.E. DE 20 MMCA (Adaptado SBC 070557, em 06/2022)</t>
  </si>
  <si>
    <t xml:space="preserve"> 15.10</t>
  </si>
  <si>
    <t>Composição 130</t>
  </si>
  <si>
    <t>EXAUSTOR CENTRÍFUGO IN-LINE, MODELO SILENT (SUPER SILENCIOSO), VAZÃO DE AR DE 440 M3/H, P.E.E. DE 30 MMCA (Adaptação SBC 070557, em 06/2022)</t>
  </si>
  <si>
    <t xml:space="preserve"> 15.11</t>
  </si>
  <si>
    <t>Composição 131</t>
  </si>
  <si>
    <t>EXAUSTOR CENTRÍFUGO, TIPO SIROCCO, VAZÃO DE AR DE 1200 M3/H, P.E.E. DE 25 MMCA (Adaptação SBC 070557, em 06/2022)</t>
  </si>
  <si>
    <t xml:space="preserve"> 15.12</t>
  </si>
  <si>
    <t>Composição 132</t>
  </si>
  <si>
    <t>MICRO EXAUSTOR AXIAL, VAZÃO DE AR DE 225 M3/H, P.E.E. DE 10 MMCA (Adaptação SBC 070233, em 06/2022)</t>
  </si>
  <si>
    <t>REDE DE DUTOS E BOCAS DE AR</t>
  </si>
  <si>
    <t xml:space="preserve"> 16.1</t>
  </si>
  <si>
    <t>Composição 134</t>
  </si>
  <si>
    <t>DUTO PARA VENTILAÇÃO E EXAUSTÃO MECÂNICA, CHAPA GALVANIZADA NR. 26 (Adaptada SBC 073416, em 06/2022)</t>
  </si>
  <si>
    <t xml:space="preserve"> 16.2</t>
  </si>
  <si>
    <t>SUPORTE PARA DUTO EM CHAPA GALVANIZADA BITOLA 26, ESPAÇADO A CADA 1 M, EM PERFILADO DE SEÇÃO 38X76 MM, POR ÁREA DE DUTO FIXADO. AF_07/2017</t>
  </si>
  <si>
    <t xml:space="preserve"> 16.3</t>
  </si>
  <si>
    <t>Composição 135</t>
  </si>
  <si>
    <t>DUTO FLEXÍVEL DE ALUMÍNIO 6" (150mm)  (Adaptado SBC 070655)</t>
  </si>
  <si>
    <t xml:space="preserve"> 16.4</t>
  </si>
  <si>
    <t>Composição 136</t>
  </si>
  <si>
    <t>GRELHA DUPLA DEFLEXÃO ALUMÍNIO ANODIZADO FOSCO 600x100mm (Adaptado SBC 070175, em 06/2022)</t>
  </si>
  <si>
    <t xml:space="preserve"> 16.5</t>
  </si>
  <si>
    <t>Composição 137</t>
  </si>
  <si>
    <t>GRELHA DUPLA DEFLEXÃO ALUMÍNIO ANODIZADO FOSCO 400x150mm (Adaptado SBC 070175, em 06/2022)</t>
  </si>
  <si>
    <t>un</t>
  </si>
  <si>
    <t xml:space="preserve"> 16.6</t>
  </si>
  <si>
    <t>Composição 138</t>
  </si>
  <si>
    <t>GRELHA DUPLA DEFLEXÃO ALUMÍNIO ANODIZADO FOSCO 300x150mm (Adaptado SBC 070175, em 06/2022)</t>
  </si>
  <si>
    <t xml:space="preserve"> 16.7</t>
  </si>
  <si>
    <t>Composição 139</t>
  </si>
  <si>
    <t>GRELHA DUPLA DEFLEXÃO ALUMÍNIO ANODIZADO FOSCO 150x150mm (Adaptado SBC 070175, em 06/2022)</t>
  </si>
  <si>
    <t xml:space="preserve"> 16.8</t>
  </si>
  <si>
    <t>Composição 140</t>
  </si>
  <si>
    <t>VENEZIANA EM ALUMÍNIO COM PINTURA ELETROSTÁTICA 250x250mm (Adaptada SBC 112254, em 06/2022)</t>
  </si>
  <si>
    <t xml:space="preserve"> 16.9</t>
  </si>
  <si>
    <t>Composição 141</t>
  </si>
  <si>
    <t>GRELHA AUTO-FECHANTE PARA DUTO 6" G-13 (Adaptada SBC 070844, em 06/2022)</t>
  </si>
  <si>
    <t xml:space="preserve"> 16.10</t>
  </si>
  <si>
    <t>Composição 142</t>
  </si>
  <si>
    <t>DIFUSOR DE AR EM ALUMÍNIO 1 VIA 12"x9" COM REGISTRO (Adaptado SBC 070453, em 06/2022)</t>
  </si>
  <si>
    <t>QUADRO DE COMANDO</t>
  </si>
  <si>
    <t xml:space="preserve"> 17.1</t>
  </si>
  <si>
    <t>SEDOP 170867</t>
  </si>
  <si>
    <t>QUADRO DE COMANDO - PROTEÇÃO TRIFÁSICO - ATÉ 4 CV</t>
  </si>
  <si>
    <t>INTERLIGAÇÕES ELÉTRICAS</t>
  </si>
  <si>
    <t xml:space="preserve"> 18.1</t>
  </si>
  <si>
    <t>TJ-RR 00623</t>
  </si>
  <si>
    <t>CABO PP 4 VIAS DE COBRE, TÊMPERA MOLE, CLASSE 4 DA NBR-6880, COM ISOLAÇÃO EXTRUDADA DE PVC ANTI PROPAGAÇÃO DE CHAMAS PARA TENSÃO DE 750V, TEMPERATURA MÁXIMA DE 70°C EM SERVIÇO CONTÍNUO, SEÇÃO NOMINAL DE 2,5 MM² POR VIA</t>
  </si>
  <si>
    <t>INTERLIGAÇÕES FRIGORÍGENAS</t>
  </si>
  <si>
    <t xml:space="preserve"> 19.1</t>
  </si>
  <si>
    <t>TUBO EM COBRE FLEXÍVEL, DN 1/4, COM ISOLAMENTO, INSTALADO EM RAMAL DE ALIMENTAÇÃO DE AR CONDICIONADO COM CONDENSADORA INDIVIDUAL   FORNECIMENTO E INSTALAÇÃO. AF_12/2015</t>
  </si>
  <si>
    <t xml:space="preserve"> 19.2</t>
  </si>
  <si>
    <t>TUBO EM COBRE FLEXÍVEL, DN 3/8", COM ISOLAMENTO, INSTALADO EM RAMAL DE ALIMENTAÇÃO DE AR CONDICIONADO COM CONDENSADORA INDIVIDUAL  FORNECIMENTO E INSTALAÇÃO. AF_12/2015</t>
  </si>
  <si>
    <t xml:space="preserve"> 19.3</t>
  </si>
  <si>
    <t>TUBO EM COBRE FLEXÍVEL, DN 1/2", COM ISOLAMENTO, INSTALADO EM RAMAL DE ALIMENTAÇÃO DE AR CONDICIONADO COM CONDENSADORA INDIVIDUAL  FORNECIMENTO E INSTALAÇÃO. AF_12/2015</t>
  </si>
  <si>
    <t xml:space="preserve"> 19.4</t>
  </si>
  <si>
    <t>TUBO EM COBRE FLEXÍVEL, DN 5/8", COM ISOLAMENTO, INSTALADO EM RAMAL DE ALIMENTAÇÃO DE AR CONDICIONADO COM CONDENSADORA INDIVIDUAL  FORNECIMENTO E INSTALAÇÃO. AF_12/2015</t>
  </si>
  <si>
    <t xml:space="preserve"> 19.5</t>
  </si>
  <si>
    <t>Composição 133</t>
  </si>
  <si>
    <t>TUBO EM COBRE RÍGIDO, DN 3/4", COM ISOLAMENTO, INSTALADO EM RAMAL DE ALIMENTAÇÃO DE AR CONDICIONADO COM CONDENSADORA INDIVIDUAL (Adaptação SINAPI 97330, em 04/2022))</t>
  </si>
  <si>
    <t xml:space="preserve"> 19.6</t>
  </si>
  <si>
    <t>Composição 143</t>
  </si>
  <si>
    <t>FILTRO SECADOR 210 3/8" ROSCA DML 083 -023Z5040 DANFOSS (Adaptado SBC 070175, em 06/2022)</t>
  </si>
  <si>
    <t>INTERLIGAÇÕES DE DRENO</t>
  </si>
  <si>
    <t xml:space="preserve"> 20.1</t>
  </si>
  <si>
    <t>TUBO, PVC, SOLDÁVEL, DN 25MM, INSTALADO EM DRENO DE AR-CONDICIONADO - FORNECIMENTO E INSTALAÇÃO. AF_12/2014</t>
  </si>
  <si>
    <t>BLOCO B_TÉRREO</t>
  </si>
  <si>
    <t>PSIO TATIL</t>
  </si>
  <si>
    <t>COMPOSIÇÃO</t>
  </si>
  <si>
    <t>CP.001</t>
  </si>
  <si>
    <t>ELEMENTO TÁTIL DE ALERTA.MATERIAL INOX: FIXAÇÃO: COLA</t>
  </si>
  <si>
    <t>ML</t>
  </si>
  <si>
    <t>CP.002</t>
  </si>
  <si>
    <t>ELEMENTO TÁTIL DE DIRECIONAL. MATERIAL: INOX: FIXAÇÃO: COLA</t>
  </si>
  <si>
    <t>COLA</t>
  </si>
  <si>
    <t>SINAPI COMPOSIÇÃO</t>
  </si>
  <si>
    <t xml:space="preserve">MAPA TÁTIL </t>
  </si>
  <si>
    <t>CP.003</t>
  </si>
  <si>
    <t>MAPA TÁTIL EM ACM 3MM. MEDIDA: 65CMX45CM</t>
  </si>
  <si>
    <t>CP.004</t>
  </si>
  <si>
    <t>SUPORTE PARA MAPA TATIL MODELO MESA 65CM45CM</t>
  </si>
  <si>
    <t xml:space="preserve">PLACA EM BRAILE PARA SINALIZAÇÃO DE CORRIMÃO </t>
  </si>
  <si>
    <t>CP.005</t>
  </si>
  <si>
    <t>PLACA EM BRAILE PARA SINALIZAÇÃO DE CORRIMÃO - MATERIAL: ALUMÍNIO. MEDIDA 10CMX3CM</t>
  </si>
  <si>
    <t xml:space="preserve">PLACA TÁTIL (ALTO RELEVO E EM BRAILLE) </t>
  </si>
  <si>
    <t>CP.006</t>
  </si>
  <si>
    <t>PLACA TÁTIL (ALTO RELEVO E EM BRAILLE) PARA BATENTE DO ELVADOR - MATERIAL: ACM. MEDIDA 5CMX5CM</t>
  </si>
  <si>
    <t>CP.007</t>
  </si>
  <si>
    <t>PLACA TÁTIL (ALTO RELEVO E EM BRAILLE) TEXTO: ELEVADOR - MATERIAL: ACM. MEDIDA 20CMX8CM</t>
  </si>
  <si>
    <t>CP.008</t>
  </si>
  <si>
    <t>PLACA TÁTIL (ALTO RELEVO E EM BRAILLE) PARA INDICAÇÃO DE PAV.DE ESCADAS - MATERIAL: ACM. MEDIDA 15CMX15CM</t>
  </si>
  <si>
    <t>CP.009</t>
  </si>
  <si>
    <t>PLACA TÁTIL (ALTO RELEVO E EM BRAILLE) TEXTO: ESCADA - MATERIAL: ACM. MEDIDA 20CMX8CM</t>
  </si>
  <si>
    <t>SINALIZADOR DE DEGRAUS FOTOLUMINESCENTE (ESCADAS)</t>
  </si>
  <si>
    <t>CP.011</t>
  </si>
  <si>
    <t>SINALIZADOR DE DEGRAUS FOTOLUMINESCENTE (ESCADAS) MATERIAL: RESINA. MEDIDA 7CMX3CM</t>
  </si>
  <si>
    <t>SANITÁRIO ACESSÍVEL UNISSEX</t>
  </si>
  <si>
    <t>CP.012</t>
  </si>
  <si>
    <t>BARRA RETA TUBULAR. MATERIAL: AÇO INOX ANSI304. DIAMETRO: 3CM A 4.5CM. MEDIDA: 40CM</t>
  </si>
  <si>
    <t xml:space="preserve"> BARRA DE APOIO RETA, EM ACO INOX POLIDO, COMPRIMENTO 70 CM, FIXADA NA PAREDE - FORNECIMENTO E INSTALAÇÃO. AF_01/2020</t>
  </si>
  <si>
    <t xml:space="preserve"> BARRA DE APOIO RETA, EM ACO INOX POLIDO, COMPRIMENTO 80 CM, FIXADA NA PAREDE - FORNECIMENTO E INSTALAÇÃO. AF_01/2020</t>
  </si>
  <si>
    <t>CP.013</t>
  </si>
  <si>
    <t>BARRA EM "U" TUBULAR. MATERIAL: AÇO INOX ANSI304. DIAMETRO: 3CM A 4.5CM. MEDIDA: 40CM</t>
  </si>
  <si>
    <t>CP.014</t>
  </si>
  <si>
    <t>ALARME DE SEGURANÇA COM 01 BOTOEIRA</t>
  </si>
  <si>
    <t>CP.015</t>
  </si>
  <si>
    <t>LAVATÓRIO  COLUNA SUSPENSA ACESSÍVEL</t>
  </si>
  <si>
    <t>SINAPI INSUMO</t>
  </si>
  <si>
    <t>DUCHA HIGIENICA PLASTICA COM REGISTRO METALICO 1/2 "</t>
  </si>
  <si>
    <t>CP.016</t>
  </si>
  <si>
    <t>TORNEIRA CROMADA COM ACIONADOR EM ALAVANCA</t>
  </si>
  <si>
    <t>PAPELEIRA DE PAREDE EM METAL CROMADO SEM TAMPA, INCLUSO FIXAÇÃO. AF_01/2020</t>
  </si>
  <si>
    <t>CP.017</t>
  </si>
  <si>
    <t>SABONETEIRA COM SENSOR AUTOMÁTICO</t>
  </si>
  <si>
    <t>VESTIÁRIO ACESSÍVEL UNISSEX SALÃO DE BELEZA</t>
  </si>
  <si>
    <t>BARRA DE APOIO EM "L", EM ACO INOX POLIDO 70 X 70 CM, FIXADA NA PAREDE - FORNECIMENTO E INSTALACAO. AF_01/2020</t>
  </si>
  <si>
    <t>CP.018</t>
  </si>
  <si>
    <t>SUPORTE PARA TROCA DE ROUPAS EM ALVENARIA: 180CMX79CM</t>
  </si>
  <si>
    <t>BEBEDOURO</t>
  </si>
  <si>
    <t>CP.019</t>
  </si>
  <si>
    <t>SIMBOLO S.I.A MATERIAL: ACRÍLICO ; MEDIDA: 15CMX15CM</t>
  </si>
  <si>
    <t>PLACAS TÁTIL (ALTO RELEVO E EM BRAILLE) PARA AMBIENTES</t>
  </si>
  <si>
    <t>CP.010</t>
  </si>
  <si>
    <t>PLACAS TÁTIL (ALTO RELEVO E EM BRAILLE) PARA AMBIENTES - MATERIAL: ACM. MEDIDA 20CMX10CM</t>
  </si>
  <si>
    <t>PLACA VISUAL ADESIVADA PARA AMBIENTES</t>
  </si>
  <si>
    <t>CP.020</t>
  </si>
  <si>
    <t>PLACA VISUAL ADESIVADA PARA AMBIENTES - MATERIAL: ACM. MEDIDA 25CMX8CM</t>
  </si>
  <si>
    <t>BLOCO B_1º Pavimento</t>
  </si>
  <si>
    <t>PLACA ORIENTATIVA DE AMBIENTE</t>
  </si>
  <si>
    <t>PLACA TÁTIL (ALTO RELEVO E EM BRAILLE)</t>
  </si>
  <si>
    <t>SANITÁRIO ACESSÍVEL MASCULINO</t>
  </si>
  <si>
    <t>SANITÁRIO ACESSÍVEL FEMININO</t>
  </si>
  <si>
    <t>BLOCO B_2º Pavimento</t>
  </si>
  <si>
    <t xml:space="preserve">COLA </t>
  </si>
  <si>
    <t>BLOCO B_3º Pavimento</t>
  </si>
  <si>
    <t>BLOCO B_4º Pavimento</t>
  </si>
  <si>
    <t>BLOCO B_5º Pavimento</t>
  </si>
  <si>
    <t>BLOCO B_6º Pavimento</t>
  </si>
  <si>
    <t xml:space="preserve">VESTIÁRIO ACESSÍVEL UNISSEX </t>
  </si>
  <si>
    <t>21.1</t>
  </si>
  <si>
    <t>21.1.1</t>
  </si>
  <si>
    <t>21.1.2</t>
  </si>
  <si>
    <t>21.2</t>
  </si>
  <si>
    <t>21.2.1</t>
  </si>
  <si>
    <t>21.3</t>
  </si>
  <si>
    <t>21.3.1</t>
  </si>
  <si>
    <t>21.3.2</t>
  </si>
  <si>
    <t>21.4</t>
  </si>
  <si>
    <t>21.4.1</t>
  </si>
  <si>
    <t>21.5</t>
  </si>
  <si>
    <t>21.5.1</t>
  </si>
  <si>
    <t>21.5.2</t>
  </si>
  <si>
    <t>21.5.3</t>
  </si>
  <si>
    <t>21.5.4</t>
  </si>
  <si>
    <t>21.6</t>
  </si>
  <si>
    <t>21.6.1</t>
  </si>
  <si>
    <t>21.7</t>
  </si>
  <si>
    <t>21.7.1</t>
  </si>
  <si>
    <t>21.7.2</t>
  </si>
  <si>
    <t>21.7.3</t>
  </si>
  <si>
    <t>21.7.4</t>
  </si>
  <si>
    <t>21.7.5</t>
  </si>
  <si>
    <t>21.7.6</t>
  </si>
  <si>
    <t>21.7.7</t>
  </si>
  <si>
    <t>21.7.8</t>
  </si>
  <si>
    <t>21.7.9</t>
  </si>
  <si>
    <t>21.7.10</t>
  </si>
  <si>
    <t>21.7.11</t>
  </si>
  <si>
    <t>21.7.12</t>
  </si>
  <si>
    <t>21.8</t>
  </si>
  <si>
    <t>21.8.1</t>
  </si>
  <si>
    <t>21.8.2</t>
  </si>
  <si>
    <t>21.8.3</t>
  </si>
  <si>
    <t>21.8.4</t>
  </si>
  <si>
    <t>21.8.5</t>
  </si>
  <si>
    <t>21.8.6</t>
  </si>
  <si>
    <t>21.8.7</t>
  </si>
  <si>
    <t>21.8.8</t>
  </si>
  <si>
    <t>21.8.9</t>
  </si>
  <si>
    <t>21.8.10</t>
  </si>
  <si>
    <t>21.8.11</t>
  </si>
  <si>
    <t>21.8.12</t>
  </si>
  <si>
    <t>21.8.13</t>
  </si>
  <si>
    <t>21.8.14</t>
  </si>
  <si>
    <t>21.9</t>
  </si>
  <si>
    <t>21.9.1</t>
  </si>
  <si>
    <t>21.9.2</t>
  </si>
  <si>
    <t>21.10</t>
  </si>
  <si>
    <t>21.10.1</t>
  </si>
  <si>
    <t>21.11</t>
  </si>
  <si>
    <t>21.11.1</t>
  </si>
  <si>
    <t>22.1</t>
  </si>
  <si>
    <t>22.1.1</t>
  </si>
  <si>
    <t>22.2</t>
  </si>
  <si>
    <t>22.2.1</t>
  </si>
  <si>
    <t>22.3</t>
  </si>
  <si>
    <t>22.3.1</t>
  </si>
  <si>
    <t>22.3.2</t>
  </si>
  <si>
    <t>22.4</t>
  </si>
  <si>
    <t>22.4.1</t>
  </si>
  <si>
    <t>22.5</t>
  </si>
  <si>
    <t>22.5.1</t>
  </si>
  <si>
    <t>22.5.2</t>
  </si>
  <si>
    <t>22.5.3</t>
  </si>
  <si>
    <t>22.5.4</t>
  </si>
  <si>
    <t>22.6</t>
  </si>
  <si>
    <t>22.6.1</t>
  </si>
  <si>
    <t>22.7</t>
  </si>
  <si>
    <t>22.7.1</t>
  </si>
  <si>
    <t>22.7.2</t>
  </si>
  <si>
    <t>22.7.3</t>
  </si>
  <si>
    <t>22.7.4</t>
  </si>
  <si>
    <t>22.7.5</t>
  </si>
  <si>
    <t>22.7.6</t>
  </si>
  <si>
    <t>22.7.7</t>
  </si>
  <si>
    <t>22.7.8</t>
  </si>
  <si>
    <t>22.7.9</t>
  </si>
  <si>
    <t>22.7.10</t>
  </si>
  <si>
    <t>22.7.11</t>
  </si>
  <si>
    <t>22.7.12</t>
  </si>
  <si>
    <t>22.8</t>
  </si>
  <si>
    <t>22.8.1</t>
  </si>
  <si>
    <t>22.8.2</t>
  </si>
  <si>
    <t>22.8.3</t>
  </si>
  <si>
    <t>22.8.4</t>
  </si>
  <si>
    <t>22.8.5</t>
  </si>
  <si>
    <t>22.8.6</t>
  </si>
  <si>
    <t>22.8.7</t>
  </si>
  <si>
    <t>22.8.8</t>
  </si>
  <si>
    <t>22.8.9</t>
  </si>
  <si>
    <t>22.8.10</t>
  </si>
  <si>
    <t>22.8.11</t>
  </si>
  <si>
    <t>22.8.12</t>
  </si>
  <si>
    <t>22.9</t>
  </si>
  <si>
    <t>22.9.1</t>
  </si>
  <si>
    <t>22.10</t>
  </si>
  <si>
    <t>22.10.1</t>
  </si>
  <si>
    <t>23.1</t>
  </si>
  <si>
    <t>23.1.1</t>
  </si>
  <si>
    <t>23.2</t>
  </si>
  <si>
    <t>23.2.1</t>
  </si>
  <si>
    <t>23.3</t>
  </si>
  <si>
    <t>23.3.1</t>
  </si>
  <si>
    <t>23.3.2</t>
  </si>
  <si>
    <t>23.4</t>
  </si>
  <si>
    <t>23.4.1</t>
  </si>
  <si>
    <t>23.5</t>
  </si>
  <si>
    <t>23.5.1</t>
  </si>
  <si>
    <t>23.5.2</t>
  </si>
  <si>
    <t>23.5.3</t>
  </si>
  <si>
    <t>23.5.4</t>
  </si>
  <si>
    <t>23.6</t>
  </si>
  <si>
    <t>23.6.1</t>
  </si>
  <si>
    <t>23.7</t>
  </si>
  <si>
    <t>23.7.1</t>
  </si>
  <si>
    <t>23.7.2</t>
  </si>
  <si>
    <t>23.7.3</t>
  </si>
  <si>
    <t>23.7.4</t>
  </si>
  <si>
    <t>23.7.5</t>
  </si>
  <si>
    <t>23.7.6</t>
  </si>
  <si>
    <t>23.7.7</t>
  </si>
  <si>
    <t>23.7.8</t>
  </si>
  <si>
    <t>23.7.9</t>
  </si>
  <si>
    <t>23.7.10</t>
  </si>
  <si>
    <t>23.7.11</t>
  </si>
  <si>
    <t>23.7.12</t>
  </si>
  <si>
    <t>23.8</t>
  </si>
  <si>
    <t>23.8.1</t>
  </si>
  <si>
    <t>23.8.2</t>
  </si>
  <si>
    <t>23.8.3</t>
  </si>
  <si>
    <t>23.8.4</t>
  </si>
  <si>
    <t>23.8.5</t>
  </si>
  <si>
    <t>23.8.6</t>
  </si>
  <si>
    <t>23.8.7</t>
  </si>
  <si>
    <t>23.8.8</t>
  </si>
  <si>
    <t>23.8.9</t>
  </si>
  <si>
    <t>23.8.10</t>
  </si>
  <si>
    <t>23.8.11</t>
  </si>
  <si>
    <t>23.8.12</t>
  </si>
  <si>
    <t>23.9</t>
  </si>
  <si>
    <t>23.9.1</t>
  </si>
  <si>
    <t>23.10</t>
  </si>
  <si>
    <t>23.10.1</t>
  </si>
  <si>
    <t>24.1</t>
  </si>
  <si>
    <t>24.1.2</t>
  </si>
  <si>
    <t>24.2</t>
  </si>
  <si>
    <t>24.2.1</t>
  </si>
  <si>
    <t>24.3</t>
  </si>
  <si>
    <t>24.3.1</t>
  </si>
  <si>
    <t>24.3.2</t>
  </si>
  <si>
    <t>24.4</t>
  </si>
  <si>
    <t>24.4.1</t>
  </si>
  <si>
    <t>24.5</t>
  </si>
  <si>
    <t>24.5.1</t>
  </si>
  <si>
    <t>24.5.2</t>
  </si>
  <si>
    <t>24.5.3</t>
  </si>
  <si>
    <t>24.5.4</t>
  </si>
  <si>
    <t>24.6</t>
  </si>
  <si>
    <t>24.6.1</t>
  </si>
  <si>
    <t>24.7</t>
  </si>
  <si>
    <t>24.7.1</t>
  </si>
  <si>
    <t>24.7.2</t>
  </si>
  <si>
    <t>24.7.3</t>
  </si>
  <si>
    <t>24.7.4</t>
  </si>
  <si>
    <t>24.7.5</t>
  </si>
  <si>
    <t>24.7.6</t>
  </si>
  <si>
    <t>24.7.7</t>
  </si>
  <si>
    <t>24.7.8</t>
  </si>
  <si>
    <t>24.7.9</t>
  </si>
  <si>
    <t>24.7.10</t>
  </si>
  <si>
    <t>24.7.11</t>
  </si>
  <si>
    <t>24.7.12</t>
  </si>
  <si>
    <t>24.8</t>
  </si>
  <si>
    <t>24.8.1</t>
  </si>
  <si>
    <t>24.8.2</t>
  </si>
  <si>
    <t>24.8.3</t>
  </si>
  <si>
    <t>24.8.4</t>
  </si>
  <si>
    <t>24.8.5</t>
  </si>
  <si>
    <t>24.8.6</t>
  </si>
  <si>
    <t>24.8.7</t>
  </si>
  <si>
    <t>24.8.8</t>
  </si>
  <si>
    <t>24.8.9</t>
  </si>
  <si>
    <t>24.8.10</t>
  </si>
  <si>
    <t>24.8.11</t>
  </si>
  <si>
    <t>24.8.12</t>
  </si>
  <si>
    <t>24.9</t>
  </si>
  <si>
    <t>24.9.1</t>
  </si>
  <si>
    <t>24.10</t>
  </si>
  <si>
    <t>24.10.1</t>
  </si>
  <si>
    <t>25.1</t>
  </si>
  <si>
    <t>25.1.1</t>
  </si>
  <si>
    <t>25.2</t>
  </si>
  <si>
    <t>25.2.1</t>
  </si>
  <si>
    <t>25.3</t>
  </si>
  <si>
    <t>25.3.1</t>
  </si>
  <si>
    <t>25.3.2</t>
  </si>
  <si>
    <t>25.4</t>
  </si>
  <si>
    <t>25.4.1</t>
  </si>
  <si>
    <t>25.5</t>
  </si>
  <si>
    <t>25.5.1</t>
  </si>
  <si>
    <t>25.5.2</t>
  </si>
  <si>
    <t>25.5.3</t>
  </si>
  <si>
    <t>25.5.4</t>
  </si>
  <si>
    <t>25.6</t>
  </si>
  <si>
    <t>25.6.1</t>
  </si>
  <si>
    <t>25.7</t>
  </si>
  <si>
    <t>25.7.1</t>
  </si>
  <si>
    <t>25.7.2</t>
  </si>
  <si>
    <t>25.7.3</t>
  </si>
  <si>
    <t>25.7.4</t>
  </si>
  <si>
    <t>25.7.5</t>
  </si>
  <si>
    <t>25.7.6</t>
  </si>
  <si>
    <t>25.7.7</t>
  </si>
  <si>
    <t>25.7.8</t>
  </si>
  <si>
    <t>25.7.9</t>
  </si>
  <si>
    <t>25.7.10</t>
  </si>
  <si>
    <t>25.7.11</t>
  </si>
  <si>
    <t>25.7.12</t>
  </si>
  <si>
    <t>25.8</t>
  </si>
  <si>
    <t>25.8.1</t>
  </si>
  <si>
    <t>25.8.2</t>
  </si>
  <si>
    <t>25.8.3</t>
  </si>
  <si>
    <t>25.8.4</t>
  </si>
  <si>
    <t>25.8.5</t>
  </si>
  <si>
    <t>25.8.6</t>
  </si>
  <si>
    <t>25.8.7</t>
  </si>
  <si>
    <t>25.8.8</t>
  </si>
  <si>
    <t>25.8.9</t>
  </si>
  <si>
    <t>25.8.10</t>
  </si>
  <si>
    <t>25.8.11</t>
  </si>
  <si>
    <t>25.8.12</t>
  </si>
  <si>
    <t>25.9</t>
  </si>
  <si>
    <t>25.9.1</t>
  </si>
  <si>
    <t>25.10</t>
  </si>
  <si>
    <t>25.10.1</t>
  </si>
  <si>
    <t>26.1</t>
  </si>
  <si>
    <t>26.1.1</t>
  </si>
  <si>
    <t>26.2</t>
  </si>
  <si>
    <t>26.2.2</t>
  </si>
  <si>
    <t>26.3</t>
  </si>
  <si>
    <t>26.3.1</t>
  </si>
  <si>
    <t>26.3.2</t>
  </si>
  <si>
    <t>26.4</t>
  </si>
  <si>
    <t>26.4.1</t>
  </si>
  <si>
    <t>26.5</t>
  </si>
  <si>
    <t>26.5.1</t>
  </si>
  <si>
    <t>26.5.2</t>
  </si>
  <si>
    <t>26.5.3</t>
  </si>
  <si>
    <t>26.5.4</t>
  </si>
  <si>
    <t>26.6</t>
  </si>
  <si>
    <t>26.6.1</t>
  </si>
  <si>
    <t>26.7</t>
  </si>
  <si>
    <t>26.7.1</t>
  </si>
  <si>
    <t>26.7.2</t>
  </si>
  <si>
    <t>26.7.3</t>
  </si>
  <si>
    <t>26.7.4</t>
  </si>
  <si>
    <t>26.7.5</t>
  </si>
  <si>
    <t>26.7.6</t>
  </si>
  <si>
    <t>26.7.7</t>
  </si>
  <si>
    <t>26.7.8</t>
  </si>
  <si>
    <t>26.7.9</t>
  </si>
  <si>
    <t>26.7.10</t>
  </si>
  <si>
    <t>26.7.11</t>
  </si>
  <si>
    <t>26.7.12</t>
  </si>
  <si>
    <t>26.8</t>
  </si>
  <si>
    <t>26.8.1</t>
  </si>
  <si>
    <t>26.8.2</t>
  </si>
  <si>
    <t>26.8.3</t>
  </si>
  <si>
    <t>26.8.4</t>
  </si>
  <si>
    <t>26.8.5</t>
  </si>
  <si>
    <t>26.8.6</t>
  </si>
  <si>
    <t>26.8.7</t>
  </si>
  <si>
    <t>26.8.8</t>
  </si>
  <si>
    <t>26.8.9</t>
  </si>
  <si>
    <t>26.8.10</t>
  </si>
  <si>
    <t>26.8.11</t>
  </si>
  <si>
    <t>26.8.12</t>
  </si>
  <si>
    <t>26.9</t>
  </si>
  <si>
    <t>26.9.1</t>
  </si>
  <si>
    <t>26.10</t>
  </si>
  <si>
    <t>26.10.1</t>
  </si>
  <si>
    <t>27.1</t>
  </si>
  <si>
    <t>27.1.1</t>
  </si>
  <si>
    <t>27.2</t>
  </si>
  <si>
    <t>27.2.1</t>
  </si>
  <si>
    <t>27.3</t>
  </si>
  <si>
    <t>27.3.1</t>
  </si>
  <si>
    <t>27.3.2</t>
  </si>
  <si>
    <t>27.4</t>
  </si>
  <si>
    <t>27.4.1</t>
  </si>
  <si>
    <t>27.5</t>
  </si>
  <si>
    <t>27.5.1</t>
  </si>
  <si>
    <t>27.5.2</t>
  </si>
  <si>
    <t>27.5.3</t>
  </si>
  <si>
    <t>27.5.4</t>
  </si>
  <si>
    <t>27.6</t>
  </si>
  <si>
    <t>27.6.1</t>
  </si>
  <si>
    <t>27.7</t>
  </si>
  <si>
    <t>27.7.1</t>
  </si>
  <si>
    <t>27.7.2</t>
  </si>
  <si>
    <t>27.7.3</t>
  </si>
  <si>
    <t>27.7.4</t>
  </si>
  <si>
    <t>27.7.5</t>
  </si>
  <si>
    <t>27.7.6</t>
  </si>
  <si>
    <t>27.7.7</t>
  </si>
  <si>
    <t>27.7.8</t>
  </si>
  <si>
    <t>27.7.9</t>
  </si>
  <si>
    <t>27.7.10</t>
  </si>
  <si>
    <t>27.7.11</t>
  </si>
  <si>
    <t>27.7.12</t>
  </si>
  <si>
    <t>27.8</t>
  </si>
  <si>
    <t>27.8.1</t>
  </si>
  <si>
    <t>27.8.2</t>
  </si>
  <si>
    <t>27.8.3</t>
  </si>
  <si>
    <t>27.8.4</t>
  </si>
  <si>
    <t>27.8.5</t>
  </si>
  <si>
    <t>27.8.6</t>
  </si>
  <si>
    <t>27.8.7</t>
  </si>
  <si>
    <t>27.8.8</t>
  </si>
  <si>
    <t>27.8.9</t>
  </si>
  <si>
    <t>27.8.10</t>
  </si>
  <si>
    <t>27.8.11</t>
  </si>
  <si>
    <t>27.8.12</t>
  </si>
  <si>
    <t>27.9</t>
  </si>
  <si>
    <t>27.9.1</t>
  </si>
  <si>
    <t>27.9.2</t>
  </si>
  <si>
    <t>27.9.3</t>
  </si>
  <si>
    <t>27.9.4</t>
  </si>
  <si>
    <t>27.9.5</t>
  </si>
  <si>
    <t>27.9.6</t>
  </si>
  <si>
    <t>27.9.7</t>
  </si>
  <si>
    <t>27.9.8</t>
  </si>
  <si>
    <t>27.9.9</t>
  </si>
  <si>
    <t>27.9.10</t>
  </si>
  <si>
    <t>27.9.11</t>
  </si>
  <si>
    <t>27.9.12</t>
  </si>
  <si>
    <t>27.9.13</t>
  </si>
  <si>
    <t>27.9.14</t>
  </si>
  <si>
    <t>27.10</t>
  </si>
  <si>
    <t>27.10.1</t>
  </si>
  <si>
    <t>27.11</t>
  </si>
  <si>
    <t>27.11.1</t>
  </si>
  <si>
    <t>ACESSIBILIDADE</t>
  </si>
  <si>
    <t>INSTALAÇÕES MECÂNICAS</t>
  </si>
  <si>
    <t>PISO TATIL</t>
  </si>
  <si>
    <t>TOTAL SEM BDI</t>
  </si>
  <si>
    <t>TOTAL DO BDI</t>
  </si>
  <si>
    <t>TOTAL COM BDI</t>
  </si>
  <si>
    <t>PISO TÁTIL</t>
  </si>
  <si>
    <t>COTAÇÃO</t>
  </si>
  <si>
    <t>PEDREIRO COM ENCARGOS COMPLEMENTARES</t>
  </si>
  <si>
    <t xml:space="preserve">PLACA EM BRAILE PARA SINALIZAÇÃO DE CORRIMÃO MAPA TÁTIL </t>
  </si>
  <si>
    <t>1.5</t>
  </si>
  <si>
    <t>ELETRICISTA COM ENCARGOS COMPLEMENTARES</t>
  </si>
  <si>
    <t xml:space="preserve">AUXILIAR DE ELETRICISTA COM ENCARGOS COMPLEMENTARES </t>
  </si>
  <si>
    <t xml:space="preserve"> VÁLVULA EM METAL CROMADO 1.1/2 X 1.1/2 PARA TANQUE OU LAVATÓRIO, COMOU SEM LADRÃO - FORNECIMENTO E INSTALAÇÃO. AF_01/2020</t>
  </si>
  <si>
    <t>SIFÃO DO TIPO GARRAFA/COPO EM PVC 1.1/4 X 1.1/2 - FORNECIMENTO E INSTALAÇÃO. AF_01/2020</t>
  </si>
  <si>
    <t>ENGATE FLEXÍVEL EM INOX, 1/2 X 40CM - FORNECIMENTO E INSTALAÇÃO. AF_01/2020</t>
  </si>
  <si>
    <t>ROSCA EM ROLOS DE 18 MM X 10 M (L X C)</t>
  </si>
  <si>
    <t>SIMBOLO S.I.A - MATERIAL: ACRÍLICO ; MEDIDA: 15CMX15CM</t>
  </si>
  <si>
    <t/>
  </si>
  <si>
    <t>AUXILIAR DE MECÂNICO COM ENCARGOS COMPLEMENTARES</t>
  </si>
  <si>
    <t>MECÃNICO DE EQUIPAMENTOS PESADOS COM ENCARGOS COMPLEMENTARES</t>
  </si>
  <si>
    <t>TERMINAL A COMPRESSAO EM COBRE ESTANHADO PARA CABO 2,5 MM2, 1 FURO E 1 COMPRESSAO, PARA PARAFUSO DE FIXACAO M5</t>
  </si>
  <si>
    <t>CHUMBADOR, DIAMETRO 1/4" COM PARAFUSO 1/4" X 40 MM</t>
  </si>
  <si>
    <t>PARAFUSO DE FERRO POLIDO, SEXTAVADO, COM ROSCA INTEIRA, DIAMETRO 5/16", COMPRIMENTO 3/4", COM PORCA E ARRUELA LISA LEVE</t>
  </si>
  <si>
    <t>ARRUELA  EM ACO GALVANIZADO, DIAMETRO EXTERNO = 35MM, ESPESSURA = 3MM, DIAMETRO DO FURO= 18MM</t>
  </si>
  <si>
    <t>VERGALHAO ZINCADO ROSCA TOTAL, 1/4 " (6,3 MM)</t>
  </si>
  <si>
    <t xml:space="preserve">PORCA ZINCADA, SEXTAVADA, DIAMETRO 1/4"  </t>
  </si>
  <si>
    <t>AJUDANTE ESPECIALIZADO COM ENCARGOS COMPLEMENTARES</t>
  </si>
  <si>
    <t>MECÂNICO DE REFRIGERAÇÃO COM ENCARGOS COMPLEMENTARES</t>
  </si>
  <si>
    <t>AR CONDICIONADO BI-SPLIT INVERTER, CASSETE (TETO), FRIO 1 VIA, 1 CONDENSADORA DE 36.000 BTU/H E 2 EVAPORADORAS DE 18.000 BTU/H, CLASSIFICACAO A (SELO PROCEL), GAS HFC, CONTROLE S/FIO</t>
  </si>
  <si>
    <t>GABINETE DE VENTILAÇÃO, COM VENTILADOR CENTRÍFUGO DUPLA ASPIRAÇÃO, TIPO SIROCCO, FILTRO DE AR CLASSE G4+F5 - ABNT, VAZÃO DE AR DE 2142 M3/H, P.E.E. DE 30 MMCA</t>
  </si>
  <si>
    <t>GABINETE DE VENTILAÇÃO, COM VENTILADOR CENTRÍFUGO DUPLA ASPIRAÇÃO, TIPO SIROCCO, FILTRO DE AR CLASSE G4+F5 - ABNT, VAZÃO DE AR DE 2042 M3/H, P.E.E. DE 30 MMCA</t>
  </si>
  <si>
    <t>AUXILIAR ELETRICISTA COM ENCARGOS COMPLEMENTARES</t>
  </si>
  <si>
    <t>MICRO EXAUSTOR AXIAL, VAZÃO DE AR DE 225 M3/H, P.E.E. DE 10 MMCA (Adaptado SBC 068745, em 06/2022)</t>
  </si>
  <si>
    <t>DUTO FLEXÍVEL DE ALUMÍNIO 6" (150mm)  (Adaptada SBC 036505)</t>
  </si>
  <si>
    <t>GRELHA DUPLA DEFLEXÃO COM REGISTRO EM ALUMÍNIO ANODIZADO 600x100mm (Adaptação SBC 002252)</t>
  </si>
  <si>
    <t>GRELHA DUPLA DEFLEXÃO COM REGISTRO EM ALUMÍNIO ANODIZADO 400x150mm (Adaptação SBC 002252)</t>
  </si>
  <si>
    <t>GRELHA DUPLA DEFLEXÃO COM REGISTRO EM ALUMÍNIO ANODIZADO 300x150mm (Adaptação SBC 002252)</t>
  </si>
  <si>
    <t>GRELHA DUPLA DEFLEXÃO COM REGISTRO EM ALUMÍNIO ANODIZADO 150x150mm (Adaptação SBC 002252)</t>
  </si>
  <si>
    <t>VENEZIANA TOMADA DE AR EM ALUMÍNIO COM PINTURA ELETROSTÁTICA 250x250mm (Adaptada SBC 000624)</t>
  </si>
  <si>
    <t>DIFUSOR DE AR EM ALUMÍNIO 1 VIA 12"x9" COM REGISTRO (Adaptado SBC 001044)</t>
  </si>
  <si>
    <t>AUXILIAR DE ELETRICISTA COM ENCARGOS COMPLEMENTARES</t>
  </si>
  <si>
    <t xml:space="preserve">CABO FLEXIVEL PVC 750 V, 4 CONDUTORES DE 4,0 MM2  </t>
  </si>
  <si>
    <t>TUBO DE COBRE FLEXIVEL, D = 3/4 ", E = 0,79 MM, PARA AR-CONDICIONADO/ INSTALACOES GAS RESIDENCIAIS E COMERCIAIS</t>
  </si>
  <si>
    <t>TUBO DE BORRACHA ELASTOMERICA FLEXIVEL, PRETA, PARA ISOLAMENTO TERMICO DE TUBULACAO, DN 3/4" (15 MM), E= 19 MM, COEFICIENTE DE CONDUTIVIDADE TERMICA 0,036W/MK, VAPOR DE AGUA MAIOR OU IGUAL A 10.000</t>
  </si>
  <si>
    <t xml:space="preserve"> </t>
  </si>
  <si>
    <t>28.1</t>
  </si>
  <si>
    <t>28.2</t>
  </si>
  <si>
    <t xml:space="preserve">SENAC - SERVIÇO NACIONAL DE APRENDIZAGEM COMERCIAL LTDA </t>
  </si>
  <si>
    <t>Planilha de Composição de Preços Unitários</t>
  </si>
  <si>
    <t>Local: CEP- ELIAS BUFAIÇAL, Setor Aeropoto, Goiânia – Goiás.</t>
  </si>
  <si>
    <t xml:space="preserve">Serviço: INSTALAÇÕES ELÉTRICAS / SPDA / CABEAMENTO ESTRUTURADO / CFTV </t>
  </si>
  <si>
    <t>CÓDIGO DE ORIGEM</t>
  </si>
  <si>
    <t>QUANT.</t>
  </si>
  <si>
    <t>PREÇO(R$)</t>
  </si>
  <si>
    <t>PREÇO TOTAL (R$)</t>
  </si>
  <si>
    <t>I - INSTALAÇÕES ELÉTRICAS E SPDA</t>
  </si>
  <si>
    <t>CPU</t>
  </si>
  <si>
    <t>1.1</t>
  </si>
  <si>
    <t>Molde para solda exotérmica</t>
  </si>
  <si>
    <t>ud</t>
  </si>
  <si>
    <t>Eletricista</t>
  </si>
  <si>
    <t>h</t>
  </si>
  <si>
    <t>Ajudante de Eletricista</t>
  </si>
  <si>
    <t>CUSTO TOTAL</t>
  </si>
  <si>
    <t>1.3</t>
  </si>
  <si>
    <t>Alicate para molde</t>
  </si>
  <si>
    <t>1.4</t>
  </si>
  <si>
    <t>Barra Chata de Alumínio 3/4"x1/4"</t>
  </si>
  <si>
    <t>m</t>
  </si>
  <si>
    <t>1.10</t>
  </si>
  <si>
    <t>Tampão de ferro fundido T-16</t>
  </si>
  <si>
    <t>2.1</t>
  </si>
  <si>
    <t>QGE</t>
  </si>
  <si>
    <t>Caixa metálica para montagem de sobrepor  600x500x200mm</t>
  </si>
  <si>
    <t>Disjuntor tripolar 100A, 25kA/380V</t>
  </si>
  <si>
    <t>Supressor de surto 20kA, 275V</t>
  </si>
  <si>
    <t>Dispositvo DR tetrapolar 40A-30mA</t>
  </si>
  <si>
    <t>Disjuntor tripolar 40A, 5kA/380V,curv. C</t>
  </si>
  <si>
    <t>Disjuntor unipolar 16A, 5kA/220V, curv. C</t>
  </si>
  <si>
    <t>Isolador epoxi 30x30mm</t>
  </si>
  <si>
    <t xml:space="preserve">Policarbonato liso transparente </t>
  </si>
  <si>
    <t>m2</t>
  </si>
  <si>
    <t>Montador eletromecânico</t>
  </si>
  <si>
    <t>Ajudante especializado</t>
  </si>
  <si>
    <t>2.2</t>
  </si>
  <si>
    <t>QDE-TE</t>
  </si>
  <si>
    <t>Centro de distribuição de embutir 34 elementos, METÁLICO, espaço p/ disjuntor geral e supressor de surto, c/barramento de cobre trifásico 100A, profundidade mínima de 12 cm</t>
  </si>
  <si>
    <t>2.3</t>
  </si>
  <si>
    <t>QDE-1P</t>
  </si>
  <si>
    <t>2.4</t>
  </si>
  <si>
    <t>QDE-2P</t>
  </si>
  <si>
    <t>2.5</t>
  </si>
  <si>
    <t>QDE-3P</t>
  </si>
  <si>
    <t>2.6</t>
  </si>
  <si>
    <t>QDE-4P</t>
  </si>
  <si>
    <t>2.7</t>
  </si>
  <si>
    <t>QDE-5P</t>
  </si>
  <si>
    <t>2.8</t>
  </si>
  <si>
    <t>QDE-6P</t>
  </si>
  <si>
    <t>2.9</t>
  </si>
  <si>
    <t>QDE-SALÕES</t>
  </si>
  <si>
    <t>Centro de distribuição de embutir 24 elementos, METÁLICO, espaço p/ disjuntor geral e supressor de surto, c/barramento de cobre trifásico 100A, profundidade mínima de 12 cm</t>
  </si>
  <si>
    <t>Disjuntor unipolar 32A, 5kA/220V, curv. C</t>
  </si>
  <si>
    <t>Dispositvo DR bipolar 40A-30mA</t>
  </si>
  <si>
    <t>2.10</t>
  </si>
  <si>
    <t>QDE-L101-L102-L103-L201-L202-L203-L205</t>
  </si>
  <si>
    <t>Centro de distribuição de sobrepor 24 elementos, METÁLICO, espaço p/ disjuntor geral e supressor de surto, c/barramento de cobre trifásico 100A, profundidade mínima de 12 cm</t>
  </si>
  <si>
    <t>Disjuntor unipolar 40A, 5kA/220V, curv. C</t>
  </si>
  <si>
    <t>2.11</t>
  </si>
  <si>
    <t>QDE-L104-L204</t>
  </si>
  <si>
    <t>Centro de distribuição de sobrepor 34 elementos, METÁLICO, espaço p/ disjuntor geral e supressor de surto, c/barramento de cobre trifásico 100A, profundidade mínima de 12 cm</t>
  </si>
  <si>
    <t>2.12</t>
  </si>
  <si>
    <t>QFAR-1P</t>
  </si>
  <si>
    <t>Caixa metálica para montagem de sobrepor  800x600x200mm, Cemar</t>
  </si>
  <si>
    <t>Disjuntor tripolar 16A, 5kA/380V, curv. C</t>
  </si>
  <si>
    <t>Disjuntor unipolar 25A, 5kA/220V, curv. C</t>
  </si>
  <si>
    <t>Disjuntor unipolar 20A, 5kA/220V, curv. C</t>
  </si>
  <si>
    <t>2.13</t>
  </si>
  <si>
    <t>QFAR-2P E QFAR-3P</t>
  </si>
  <si>
    <t>Disjuntor tripolar 63A, 5kA/380V,curv. C</t>
  </si>
  <si>
    <t>2.15</t>
  </si>
  <si>
    <t>QFAR-4P, QFAR-5P E QFAR-6P</t>
  </si>
  <si>
    <t>2.18</t>
  </si>
  <si>
    <t>QFAR-SALÕES</t>
  </si>
  <si>
    <t>Centro de distribuição de sobrepor 44 elementos, METÁLICO, espaço p/ disjuntor geral e supressor de surto, c/barramento de cobre trifásico 100A, profundidade mínima de 12 cm</t>
  </si>
  <si>
    <t>2.19</t>
  </si>
  <si>
    <t>QD-BARBEARIA</t>
  </si>
  <si>
    <t>2.20</t>
  </si>
  <si>
    <t>QD-BELEZA</t>
  </si>
  <si>
    <t>2.21</t>
  </si>
  <si>
    <t>QD-ESTÉTICA</t>
  </si>
  <si>
    <t>2.22</t>
  </si>
  <si>
    <t>QD-TE</t>
  </si>
  <si>
    <t>2.23</t>
  </si>
  <si>
    <t>QD-1P</t>
  </si>
  <si>
    <t>Centro de distribuição de embutir 44 elementos, METÁLICO, espaço p/ disjuntor geral e supressor de surto, c/barramento de cobre trifásico 100A, profundidade mínima de 12 cm</t>
  </si>
  <si>
    <t>2.24</t>
  </si>
  <si>
    <t>QD-2P</t>
  </si>
  <si>
    <t>2.25</t>
  </si>
  <si>
    <t>QD-3P</t>
  </si>
  <si>
    <t>2.26</t>
  </si>
  <si>
    <t>QD-4P</t>
  </si>
  <si>
    <t>2.27</t>
  </si>
  <si>
    <t>QD-5P</t>
  </si>
  <si>
    <t>2.28</t>
  </si>
  <si>
    <t>QD-6P</t>
  </si>
  <si>
    <t>2.29</t>
  </si>
  <si>
    <t>QG-SALÕES</t>
  </si>
  <si>
    <t>Disjuntor tripolar 200A, 25kA/380V</t>
  </si>
  <si>
    <t>Barramento de cobre  3/16x3/4"</t>
  </si>
  <si>
    <t>Barramento de cobre  3/16"x1/2"</t>
  </si>
  <si>
    <t>Isolador epoxi 60x60mm</t>
  </si>
  <si>
    <t>2.30</t>
  </si>
  <si>
    <t>QDG-1</t>
  </si>
  <si>
    <t>Disjuntor tripolar 250A, 25kA/380V</t>
  </si>
  <si>
    <t>Disjuntor tripolar 70A, 5kA/380V,curv. C</t>
  </si>
  <si>
    <t>Disjuntor tripolar 32A, 5kA/380V,curv. C</t>
  </si>
  <si>
    <t>Supressor de surto 40kA, 275V</t>
  </si>
  <si>
    <t>Barramento de cobre  3/16x1"</t>
  </si>
  <si>
    <t>Transformador de corrente 250/5A</t>
  </si>
  <si>
    <t>2.31</t>
  </si>
  <si>
    <t>QDG-2</t>
  </si>
  <si>
    <t>Disjuntor tripolar 350A, 36kA/380V</t>
  </si>
  <si>
    <t>Barramento de cobre  3/16x1.1/2"</t>
  </si>
  <si>
    <t>Transformador de corrente 400/5A</t>
  </si>
  <si>
    <t>2.32</t>
  </si>
  <si>
    <t xml:space="preserve">ADEQUAÇÕES NO QGBT EXISTENTE NA SE </t>
  </si>
  <si>
    <t>3.1</t>
  </si>
  <si>
    <t>Eletrocalha metálica tipo U, perfurada, galvanizada, 200x100mm, chapa #18</t>
  </si>
  <si>
    <t>3.2</t>
  </si>
  <si>
    <t>Tê horizontal 90º, galvanizada, 200x100mm, chapa #18</t>
  </si>
  <si>
    <t>3.3</t>
  </si>
  <si>
    <t>Curva horizontal 90º, galvanizada, 200x100mm, chapa #18</t>
  </si>
  <si>
    <t>3.4</t>
  </si>
  <si>
    <t>Curva de inversão, galvanizada, 200x100mm, chapa #18</t>
  </si>
  <si>
    <t>3.5</t>
  </si>
  <si>
    <t>Emenda interna galvanizada para eletrocalha 200x100mm, chapa #18</t>
  </si>
  <si>
    <t>3.6</t>
  </si>
  <si>
    <t>Gancho vertical galvanizado para eletrocalha 200x100mm, chapa #18</t>
  </si>
  <si>
    <t>3.7</t>
  </si>
  <si>
    <t>Redução concêntrica 200x100mm, galvanizada, chapa #18</t>
  </si>
  <si>
    <t>3.8</t>
  </si>
  <si>
    <t>Tampa galvanizada para eletrocalha 200mm</t>
  </si>
  <si>
    <t>3.9</t>
  </si>
  <si>
    <t>Eletrocalha metálica tipo U, perfurada, galvanizada, 100x100mm, chapa #18</t>
  </si>
  <si>
    <t>Eletrocalha galvanizada, perfurada, tipo "U", 100x100mm, chapa #18</t>
  </si>
  <si>
    <t>3.10</t>
  </si>
  <si>
    <t>Tê horizontal 90º, galvanizada, 100x100mm, chapa #18</t>
  </si>
  <si>
    <t>3.11</t>
  </si>
  <si>
    <t>Curva horizontal 90º, galvanizada, 100x100mm, chapa #18</t>
  </si>
  <si>
    <t>3.12</t>
  </si>
  <si>
    <t>Curva de inversão, galvanizada, 100x100mm, chapa #18</t>
  </si>
  <si>
    <t>3.13</t>
  </si>
  <si>
    <t>Emenda interna galvanizada para eletrocalha 100x100mm, chapa #18</t>
  </si>
  <si>
    <t>3.14</t>
  </si>
  <si>
    <t>Gancho vertical galvanizado para eletrocalha 100x100mm, chapa #18</t>
  </si>
  <si>
    <t>Gancho vertical galvanizado para eletrocalha 100x100mm</t>
  </si>
  <si>
    <t>3.15</t>
  </si>
  <si>
    <t>Tampa galvanizada para eletrocalha 100mmx3000mm</t>
  </si>
  <si>
    <t>3.21</t>
  </si>
  <si>
    <t>Gancho vertical galvanizado para eletrocalha 50x50mm, chapa #18</t>
  </si>
  <si>
    <t>3.23</t>
  </si>
  <si>
    <t>Saída horizontal para eletroduto Ø 2", galvanizada</t>
  </si>
  <si>
    <t>3.24</t>
  </si>
  <si>
    <t>Saída horizontal para eletroduto 1", galvanizada</t>
  </si>
  <si>
    <t>3.25</t>
  </si>
  <si>
    <t>Saída horizontal para eletroduto 3/4", galvanizada</t>
  </si>
  <si>
    <t>3.28</t>
  </si>
  <si>
    <t>Perfilado, pefurado galvanizado 38x38mm, chapa #18</t>
  </si>
  <si>
    <t>3.29</t>
  </si>
  <si>
    <t>Emenda interna "I" galvanizada para perfilado 38x38mm, chapa #18</t>
  </si>
  <si>
    <t>3.30</t>
  </si>
  <si>
    <t>Emenda interna "L" galvanizada para perfilado 38x38mm, chapa #18</t>
  </si>
  <si>
    <t>3.31</t>
  </si>
  <si>
    <t>Emenda interna "T" galvanizada para perfilado 38x38mm, chapa #18</t>
  </si>
  <si>
    <t>3.32</t>
  </si>
  <si>
    <t>Gancho curto galvanizado para perfilado 38x38mm</t>
  </si>
  <si>
    <t>3.33</t>
  </si>
  <si>
    <t>Saída lateral galv, de eletrocalha para perfildo 38x38mm</t>
  </si>
  <si>
    <t>3.34</t>
  </si>
  <si>
    <t>Saída lateral galv, de perfilado para eletroduto 3/4"</t>
  </si>
  <si>
    <t>3.35</t>
  </si>
  <si>
    <t>Sapata final, galv, para perfildo 38x38mm</t>
  </si>
  <si>
    <t>3.36</t>
  </si>
  <si>
    <t>Fixação de perfilados até 150mm de largura</t>
  </si>
  <si>
    <t>3.48</t>
  </si>
  <si>
    <t>Condulete montável de alumínio 2", com tampa cega</t>
  </si>
  <si>
    <t>3.53</t>
  </si>
  <si>
    <t>Box reto 2"</t>
  </si>
  <si>
    <t>3.64</t>
  </si>
  <si>
    <t>Parafusos, fixações, bucha, arruelas,  elementos naõ relacionados</t>
  </si>
  <si>
    <t>cj</t>
  </si>
  <si>
    <t>3.65</t>
  </si>
  <si>
    <t>Poste condutor em alumínio extrudado, 90x75x3000mm, ref.AL-1.40-1, completo, Alcan ou equivalente técnico</t>
  </si>
  <si>
    <t>5.5</t>
  </si>
  <si>
    <t>Interruptor automático por sensor de presença</t>
  </si>
  <si>
    <t>5.12</t>
  </si>
  <si>
    <t>Tampa suporte para 1 módulo, em alumínio extrudado, 3 Vias, 75x45mm, ref.AL-1.15-175-1M, Alcan ou equivalente técnico</t>
  </si>
  <si>
    <t>4.2</t>
  </si>
  <si>
    <t>Luminária de embutir LED dowlight redonda, r=164mm, ref. EF80-E1000830FB, Lumicenter ou equivalente técnico</t>
  </si>
  <si>
    <t>4.3</t>
  </si>
  <si>
    <t>Luminária de embutir LED dowlight 300x300mm, ref. EF75-E2000840, Lumicenter ou equivalente técnico</t>
  </si>
  <si>
    <t>4.4</t>
  </si>
  <si>
    <t>Luminária de sobrepor LED dowlight 60x560mm, ref. LLN01-S0800830, Lumicenter ou equivalente técnico</t>
  </si>
  <si>
    <t>4.5</t>
  </si>
  <si>
    <t>Luminária de embutir LED 20x1243mm, ref. LAN05-E3500840, Lumicenter ou equivalente técnico</t>
  </si>
  <si>
    <t>4.6</t>
  </si>
  <si>
    <t>Arandela de sobrepor LED, ref. AR09-S1E27</t>
  </si>
  <si>
    <t>5.13</t>
  </si>
  <si>
    <t>Tampa suporte para 2 módulos, em alumínio extrudado, 3 Vias, 75x45mm, ref.AL-1.15-220-2M, Alcan ou equivalente técnico</t>
  </si>
  <si>
    <t>5.14</t>
  </si>
  <si>
    <t>Módulo de Tomada para 2 blocos,  em alumínio extrudado, 3 Vias, 75x45mm, ref.AL-1.15-MD, Alcan ou equivalente técnico</t>
  </si>
  <si>
    <t>6.13</t>
  </si>
  <si>
    <t>Conectores, terminais, presilhas, fixações, parafusos e acessórios não relacionados</t>
  </si>
  <si>
    <t>7.1</t>
  </si>
  <si>
    <t>Estabilizador de Tensão 10,0 KVA – Entrada 380/220V 3FNT e Saída 380/220V 3FNT com Transformador Isolador, Rearme Automático, Display, By Pass Manual e Automático, fornecimento e ativação. Fab. Senus, SMS ou equivalente técnico.</t>
  </si>
  <si>
    <t>7.2</t>
  </si>
  <si>
    <t>Estabilizador de Tensão 6,0 KVA Monofásico – Entrada Entrada 220V F+N+T e Saída 220V F+N+T, com Transformador Isolador, Rearme Automático, Display, By Pass Manual e Automático, fornecimento e ativação. Fab. Senus, SMS ou equivalente técnico.</t>
  </si>
  <si>
    <t>7.3</t>
  </si>
  <si>
    <t>Nobreak 60 KVA, Modular, Gabinete/Chassis Expansíveis até 80 kW– Entrada Entrada 380/220V 3FNT e Saída 380/220V 3FNT, com Rearme Automático, Display, By Pass Manual e Automático, fornecimento e ativação, autonomia de 20 minutos. Fab. Senus, SMS ou equivalente técnico.</t>
  </si>
  <si>
    <t>7.4</t>
  </si>
  <si>
    <t>Nobreak 3 KVA – Entrada 220V F+N+T e Saída 220V F+N+T com Rearme Automático, Display, By Pass Manual e Automático, fornecimento e ativação, autonomia de 20 minutos. Fab. Senus, SMS ou equivalente técnico.</t>
  </si>
  <si>
    <t>II - CFTV</t>
  </si>
  <si>
    <t>19</t>
  </si>
  <si>
    <t>Certificação de pontos de cabeamento, CAT.6</t>
  </si>
  <si>
    <t>20</t>
  </si>
  <si>
    <t>Bandeija 1 U</t>
  </si>
  <si>
    <t>22</t>
  </si>
  <si>
    <t>Switch Access L2 24 PoE</t>
  </si>
  <si>
    <t>Ajudante Especializado</t>
  </si>
  <si>
    <t>23</t>
  </si>
  <si>
    <t>NVD 7132 (32 câmeras IP) Gravador digital de vídeo em rede, Fab: Intelbrás ou equivalente técnico.</t>
  </si>
  <si>
    <t>Montador Eletromecânico</t>
  </si>
  <si>
    <t>24</t>
  </si>
  <si>
    <t>Câmera IP, Colorida Alta Resolução, IP67, Bullet, ref. VHD 3230 B G6,  Fab: Intelbrás ou equivalente técnico.</t>
  </si>
  <si>
    <t>25</t>
  </si>
  <si>
    <t>Câmera IP, Colorida Alta Resolução, IP67, Dome, ref. VHD 3230 D VF,  Fab: Intelbrás ou equivalente técnico.</t>
  </si>
  <si>
    <t>III - CABEAMENTO ESTRUTURADO</t>
  </si>
  <si>
    <t>1</t>
  </si>
  <si>
    <t>2</t>
  </si>
  <si>
    <t>3</t>
  </si>
  <si>
    <t>4</t>
  </si>
  <si>
    <t>5</t>
  </si>
  <si>
    <t>6</t>
  </si>
  <si>
    <t>7</t>
  </si>
  <si>
    <t>8</t>
  </si>
  <si>
    <t>Tampa galvanizada para eletrocalha 200mmx3000mm</t>
  </si>
  <si>
    <t>9</t>
  </si>
  <si>
    <t>10</t>
  </si>
  <si>
    <t>11</t>
  </si>
  <si>
    <t>12</t>
  </si>
  <si>
    <t>13</t>
  </si>
  <si>
    <t>14</t>
  </si>
  <si>
    <t>15</t>
  </si>
  <si>
    <t>21</t>
  </si>
  <si>
    <t>Saída lateral de eletrocalha para eletroduto de 2"</t>
  </si>
  <si>
    <t>Saída lateral de eletrocalha para eletroduto de 1"</t>
  </si>
  <si>
    <t>Saída lateral de eletrocalha para eletroduto de 3/4"</t>
  </si>
  <si>
    <t>30</t>
  </si>
  <si>
    <t>Canaleta (base) em alumínio extrudado, 3 Vias, 75x45mm, ref.AL-1.00-3, Alcan ou equivalente técnico</t>
  </si>
  <si>
    <t>31</t>
  </si>
  <si>
    <t>Tampa em alumínio extrudado, 3 Vias, 75x45mm, ref.AL-1.00-3T, Alcan ou equivalente técnico</t>
  </si>
  <si>
    <t>32</t>
  </si>
  <si>
    <t>33</t>
  </si>
  <si>
    <t>34</t>
  </si>
  <si>
    <t>35</t>
  </si>
  <si>
    <t>Terminal para acabamento,  em alumínio extrudado, 3 Vias, 75x45mm, ref.AL-1.30-1, Alcan ou equivalente técnico</t>
  </si>
  <si>
    <t>36</t>
  </si>
  <si>
    <t>Tala de alinhamento,  em alumínio extrudado, 3 Vias, 75x45mm, ref.AL-1.13-3, Alcan ou equivalente técnico</t>
  </si>
  <si>
    <t>37</t>
  </si>
  <si>
    <t>Curva horizontal interna,  em alumínio extrudado, 3 Vias, 75x45mm, ref.AL-1.05-3R, Alcan ou equivalente técnico</t>
  </si>
  <si>
    <t>38</t>
  </si>
  <si>
    <t>Curva horizontal externa,  em alumínio extrudado, 3 Vias, 75x45mm, ref.AL-1.06-3, Alcan ou equivalente técnico</t>
  </si>
  <si>
    <t>39</t>
  </si>
  <si>
    <t>Curva vertical interna,  em alumínio extrudado, 3 Vias, 75x45mm, ref.AL-1.07-3R, Alcan ou equivalente técnico</t>
  </si>
  <si>
    <t>40</t>
  </si>
  <si>
    <t>Curva vertical externa,  em alumínio extrudado, 3 Vias, 75x45mm, ref.AL-1.08-3, Alcan ou equivalente técnico</t>
  </si>
  <si>
    <t>41</t>
  </si>
  <si>
    <t>Tê vertical 90º,  em alumínio extrudado, 3 Vias, 75x45mm, ref.AL-1.09-3, Alcan ou equivalente técnico</t>
  </si>
  <si>
    <t>42</t>
  </si>
  <si>
    <t>58</t>
  </si>
  <si>
    <t>59</t>
  </si>
  <si>
    <t>Condulete montável de alumínio 1.1/2", com tampa cega</t>
  </si>
  <si>
    <t>64</t>
  </si>
  <si>
    <t>65</t>
  </si>
  <si>
    <t>Box reto 1.1/2"</t>
  </si>
  <si>
    <t>76</t>
  </si>
  <si>
    <t>Anel guia, braçadeira para cabos telefônicos</t>
  </si>
  <si>
    <t>78</t>
  </si>
  <si>
    <t xml:space="preserve"> Rack 42U's,  dimensões 1991x600x770mm</t>
  </si>
  <si>
    <t>Rack tipo pedestal, padrão 19", estrutura em aço martelado, possuir 2 kit de ventilação forçada com controle liga-desliga-bivolt, porta em vidro, sistema de chave e fechadura, colunas de 2º plano, possuir laterais e traseira removíveis, possuir  conjunto de porcas e parafusos para fixação com bandejas,  altura de 42U's,  dimensões 1991x600x770mm, cor preta, conforme norma ANSI/TIA-569-D Telecommunications Pathways and Spaces. Fab. Furukawa ou equivalente técnico.</t>
  </si>
  <si>
    <t>79</t>
  </si>
  <si>
    <t xml:space="preserve"> Rack 42U's,  dimensões 1991x600x1000mm</t>
  </si>
  <si>
    <t>Rack tipo pedestal, padrão 19", estrutura em aço martelado, possuir 2 kit de ventilação forçada com controle liga-desliga-bivolt, porta em vidro, sistema de chave e fechadura, colunas de 2º plano, possuir laterais e traseira removíveis, possuir  conjunto de porcas e parafusos para fixação com bandejas,  altura de 42U's,  dimensões 1991x600x1000mm, cor preta, conforme norma ANSI/TIA-569-D Telecommunications Pathways and Spaces. Fab. Furukawa ou equivalente técnico.</t>
  </si>
  <si>
    <t>88</t>
  </si>
  <si>
    <t>Etiquetas p/ identificação, anilhas, acessórios, conectores</t>
  </si>
  <si>
    <t>89</t>
  </si>
  <si>
    <t>Cabo HDMI</t>
  </si>
  <si>
    <t>90</t>
  </si>
  <si>
    <t>91</t>
  </si>
  <si>
    <t>Divisor de 2 saidas</t>
  </si>
  <si>
    <t>92</t>
  </si>
  <si>
    <t>Cabo coaxial RGC 6, 75 Ohms, para antena de tv</t>
  </si>
  <si>
    <t>93</t>
  </si>
  <si>
    <t>Cabo Óptico SM (Monomodo) OM3 50/125 µm 4FO, otimizada para taxa de 10 Gbps</t>
  </si>
  <si>
    <t>94</t>
  </si>
  <si>
    <t>DIO 12 FO LC APC</t>
  </si>
  <si>
    <t>95</t>
  </si>
  <si>
    <t>DIO 24 FO LC APC</t>
  </si>
  <si>
    <t>96</t>
  </si>
  <si>
    <t>Kit Bandeja de Emenda 12F, Furukawa ou equivalente técnico.</t>
  </si>
  <si>
    <t>97</t>
  </si>
  <si>
    <t>Extensão Óptica Conectorizada, Furukawa ou equivalente técnico.</t>
  </si>
  <si>
    <t>98</t>
  </si>
  <si>
    <t>Kit Suporte de Adaptadores DIO, Furukawa ou equivalente técnico.</t>
  </si>
  <si>
    <t>99</t>
  </si>
  <si>
    <t>Fusão de fibra óptica</t>
  </si>
  <si>
    <t>100</t>
  </si>
  <si>
    <t>Cordão opt 2,5 LC/LC DUPLEX 50/125, Furukawa ou equivalente técnico.</t>
  </si>
  <si>
    <t>101</t>
  </si>
  <si>
    <t>Plaqueta identificação FO 3MM (6X4CM) RELEVO</t>
  </si>
  <si>
    <t>102</t>
  </si>
  <si>
    <t>Certificação de link óptico</t>
  </si>
  <si>
    <t>103</t>
  </si>
  <si>
    <t>Acessórios diversos não relacionados</t>
  </si>
  <si>
    <t>105</t>
  </si>
  <si>
    <t>Switch  CORE FIBRA 48 portas</t>
  </si>
  <si>
    <t>106</t>
  </si>
  <si>
    <t>INSTALAÇÕES ELÉTRICAS E SPDA</t>
  </si>
  <si>
    <t>SPDA</t>
  </si>
  <si>
    <t>Cartucho para solda exotérmica 90</t>
  </si>
  <si>
    <t>pç</t>
  </si>
  <si>
    <t>Cordoalha de cobre nú 50mm2</t>
  </si>
  <si>
    <t>Cordoalha de cobre nú 35mm2</t>
  </si>
  <si>
    <t>Captor tipo Franklin, c/ sinalizador, completo</t>
  </si>
  <si>
    <t>Mastro telescópico 1.1/2"x3,0m</t>
  </si>
  <si>
    <t>Base para Mastro 1.1/2"</t>
  </si>
  <si>
    <t>Caixa de aterramento 250x250x250mm</t>
  </si>
  <si>
    <t>Rasgo em contrapiso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</si>
  <si>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</si>
  <si>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</si>
  <si>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</si>
  <si>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</si>
  <si>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</si>
  <si>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</si>
  <si>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</si>
  <si>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</si>
  <si>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</si>
  <si>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</si>
  <si>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</si>
  <si>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QUADROS</t>
  </si>
  <si>
    <t>I - 2.13</t>
  </si>
  <si>
    <t>QFAR-2P</t>
  </si>
  <si>
    <t>QFAR-3P</t>
  </si>
  <si>
    <t>I - 2.15</t>
  </si>
  <si>
    <t>QFAR-4P</t>
  </si>
  <si>
    <t>QFAR-5P</t>
  </si>
  <si>
    <t>QFAR-6P</t>
  </si>
  <si>
    <t>DISTRIBUIÇÃO/TUBULAÇÃO</t>
  </si>
  <si>
    <t>Redução concêntrica 100x50mm, galvanizada, chapa #18</t>
  </si>
  <si>
    <t>Eletrocalha metálica tipo U, perfurada, galvanizada, 50x50mm, chapa #18</t>
  </si>
  <si>
    <t>Curva de inversão, galvanizada, 50x50mm, chapa #18</t>
  </si>
  <si>
    <t>Curva horizontal 90º, galvanizada, 50x50mm, chapa #18</t>
  </si>
  <si>
    <t>Emenda interna galvanizada para eletrocalha 50x50mm, chapa #18</t>
  </si>
  <si>
    <t>Tampa galvanizada para eletrocalha 50mm</t>
  </si>
  <si>
    <t>Fixação eletrocalhas até 150mm de largura</t>
  </si>
  <si>
    <t>Fixação de eletrocalhas acima de 150mm de largura</t>
  </si>
  <si>
    <t>Eletroduto de PVC  rígido 2"</t>
  </si>
  <si>
    <t>Eletroduto de PVC  rígido 1"</t>
  </si>
  <si>
    <t>Eletroduto de PVC  rígido 3/4"</t>
  </si>
  <si>
    <t>Curva de PVC 2"x90º</t>
  </si>
  <si>
    <t>Curva de PVC 1"x90º</t>
  </si>
  <si>
    <t>Curva de PVC 3/4"x90º</t>
  </si>
  <si>
    <t>Luva de PVC 2"</t>
  </si>
  <si>
    <t>Luva de PVC 1"</t>
  </si>
  <si>
    <t>Luva de PVC 3/4"</t>
  </si>
  <si>
    <t>Eletroduto corrugado flexível, de PVC, 3/4" (25mm), instalação interna, embutido na parede, cor amarela, normatizado, NBR 15465</t>
  </si>
  <si>
    <t>Fixação de eletrodutos até Ø150mm</t>
  </si>
  <si>
    <t>Condulete montável de alumínio 1"</t>
  </si>
  <si>
    <t>Condulete montável de alumínio 3/4"</t>
  </si>
  <si>
    <t>Tampa para condulete montável de alumínio 1"</t>
  </si>
  <si>
    <t>Tampa para condulete montável de alumínio 3/4"</t>
  </si>
  <si>
    <t>Box reto 1"</t>
  </si>
  <si>
    <t>Box reto 3/4"</t>
  </si>
  <si>
    <t>Caixa de distribuição/passagem metálica, 40x40x12cm</t>
  </si>
  <si>
    <t>Caixa de distribuição/passagem metálica, 20x20x12cm</t>
  </si>
  <si>
    <t>Caixa metálica 10x10cm</t>
  </si>
  <si>
    <t>Caixa de PVC 4"x4"</t>
  </si>
  <si>
    <t>Caixa de PVC 4"x2"</t>
  </si>
  <si>
    <t>Caixa de PVC sextavada 3"x3"</t>
  </si>
  <si>
    <t>Caixa octogonal, metálica 4"x4"</t>
  </si>
  <si>
    <t>Arame guia galvanizado # 14</t>
  </si>
  <si>
    <t>kg</t>
  </si>
  <si>
    <t xml:space="preserve">LUMINÁRIAS </t>
  </si>
  <si>
    <t>Luminária de Emergência: Bloco autônomo, p/ teto ou parede, com 30 LEDs, c/ baterias, terminais, comutação e recarga automática, bateria 6V/4Ah, Fab. Unitron ou Aureon, completo.</t>
  </si>
  <si>
    <t>Lâmpada LED E27, 9,5W</t>
  </si>
  <si>
    <t>PEÇAS</t>
  </si>
  <si>
    <t>Interruptor Simples de embutir de 1 secção</t>
  </si>
  <si>
    <t>Interruptor Simples de embutir de 2 secção</t>
  </si>
  <si>
    <t>Interruptor Paralelo de embutir de 1 secção</t>
  </si>
  <si>
    <t>Interruptor Paralelo de embutir de 2 secção</t>
  </si>
  <si>
    <t>Tomada 2P+T, NBR 14136, 10A</t>
  </si>
  <si>
    <t>Tomada 2P+T, NBR 14136, 20A</t>
  </si>
  <si>
    <t>Espelho 4"x2", para interruptor 1 secção</t>
  </si>
  <si>
    <t>Espelho 4"x2", para interruptor 2 secções</t>
  </si>
  <si>
    <t>Espelho 4"x2", para 1 tomada</t>
  </si>
  <si>
    <t>Espelho 4"x4", para 1 tomada</t>
  </si>
  <si>
    <t>FIOS E CABOS- E. COMUM</t>
  </si>
  <si>
    <t>Cabo flexível, 750V, #2,5mm2</t>
  </si>
  <si>
    <t>Cabo flexível, 750V, #4,0mm2</t>
  </si>
  <si>
    <t>Cabo flexível, 750V, #6,0mm2</t>
  </si>
  <si>
    <t>Cabo  EPR 90º, 0,6/1kV, flexível, 95mm2</t>
  </si>
  <si>
    <t>Cabo  EPR 90º, 0,6/1kV, flexível, 70mm2</t>
  </si>
  <si>
    <t>Cabo  EPR 90º, 0,6/1kV, flexível, 50mm2</t>
  </si>
  <si>
    <t>Cabo  EPR 90º, 0,6/1kV, flexível, 35mm2</t>
  </si>
  <si>
    <t>Cabo  EPR 90º, 0,6/1kV, flexível, 16mm2</t>
  </si>
  <si>
    <t>Cabo  EPR 90º, 0,6/1kV, flexível, 10mm2</t>
  </si>
  <si>
    <t>Cabo  EPR 90º, 0,6/1kV, flexível, 6mm2</t>
  </si>
  <si>
    <t>Cabo  EPR 90º, 0,6/1kV, flexível, 4mm2</t>
  </si>
  <si>
    <t>Fita isolante, rolo de 20m</t>
  </si>
  <si>
    <t>I - 7.3</t>
  </si>
  <si>
    <t>INSTALAÇÕES CFTV</t>
  </si>
  <si>
    <t>CFTV</t>
  </si>
  <si>
    <t>Fixação de perfilados e eletrocalhas até 150mm de largura</t>
  </si>
  <si>
    <t>Caixa metálica 4"x2"</t>
  </si>
  <si>
    <t>Cabo UTP-4 Pares, 24Awg, categoria 6, cor verde, Fab. Furukawa ou equivalente técnico.</t>
  </si>
  <si>
    <t>Patch cord UTP 4 pares, cat. 6, flexível 1,0m, verde, Fab. Furukawa ou equivalente técnico.</t>
  </si>
  <si>
    <t>Patch cord UTP 4 pares, cat. 6, flexível 2,5m, verde, Fab. Furukawa ou equivalente técnico.</t>
  </si>
  <si>
    <t>Patch Panel padrão 19", descarregado, categoria 6, T568A/B com 48 portas, RJ 45</t>
  </si>
  <si>
    <t>Tomada  Fêmea RJ 45, tipo Keystone jack, categoria 6(EIA/TIA-568A) p/ patch panel</t>
  </si>
  <si>
    <t>Tomada  Fêmea RJ 45, tipo Keystone jack, categoria 6(EIA/TIA-568A)</t>
  </si>
  <si>
    <t>Conector RJ 45, macho</t>
  </si>
  <si>
    <t>Guia de cabos, padrão 19", horizontal, aberto 1U</t>
  </si>
  <si>
    <t>Equipamentos CFTV</t>
  </si>
  <si>
    <t>INSTALAÇÕES DE CABEAMENTO ESTRUTURADO</t>
  </si>
  <si>
    <t>Cabo de cobre isolado verde #10mm2</t>
  </si>
  <si>
    <t>Fixação de rodapés/canaletas  até 150mm de largura</t>
  </si>
  <si>
    <t>Eletroduto de PVC  rígido 1.1/2"</t>
  </si>
  <si>
    <t>Curva de PVC 1.1/2"x90º</t>
  </si>
  <si>
    <t>Luva de PVC 1.1/2"</t>
  </si>
  <si>
    <t>Caixa de distribuição/passagem metálica, 80x80x12cm</t>
  </si>
  <si>
    <t>Caixa de distribuição/passagem metálica, 60x60x12cm</t>
  </si>
  <si>
    <t>Cabo CI 50-30 pares</t>
  </si>
  <si>
    <t>Cabo CI 50-20 pares</t>
  </si>
  <si>
    <t>Cabo CI 50-10 pares</t>
  </si>
  <si>
    <t xml:space="preserve">Bloco tipo BER, 10 pares </t>
  </si>
  <si>
    <t>Rack de parede, 19” x 12U’s, 12U's por 470mm com fechamentos laterais removíveis, traseira com furação para fixação na parede, porta em vidro, ou equivalente técnico, completos</t>
  </si>
  <si>
    <t>Cabo UTP-4 Pares, 24Awg, categoria 6, cor azul, Fab. Furukawa ou equivalente técnico.</t>
  </si>
  <si>
    <t>Patch cord UTP 4 pares, cat. 6, flexível 1,0m, Vermelha, Fab. Furukawa ou equivalente técnico.</t>
  </si>
  <si>
    <t>Patch cord UTP 4 pares, cat. 6, flexível 1,0m, Azul, Fab. Furukawa ou equivalente técnico.</t>
  </si>
  <si>
    <t>Line cord UTP 4 pares, cat. 6, flexível 2,5m, Azul, Fab. Furukawa ou equivalente técnico.</t>
  </si>
  <si>
    <t>Patch Panel padrão 19", descarregado, categoria 6, T568A/B com 24 portas, RJ 45</t>
  </si>
  <si>
    <t>Parafuso com porca gaiola para rack</t>
  </si>
  <si>
    <t>CABEAMENTO ESTRUTURADO / CATV</t>
  </si>
  <si>
    <t>Equipamentos Cabeamento Estruturado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</si>
  <si>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</si>
  <si>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</si>
  <si>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</si>
  <si>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</si>
  <si>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</si>
  <si>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</si>
  <si>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</si>
  <si>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</si>
  <si>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</si>
  <si>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</si>
  <si>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</si>
  <si>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</si>
  <si>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</si>
  <si>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29.14</t>
  </si>
  <si>
    <t>29.15</t>
  </si>
  <si>
    <t>29.16</t>
  </si>
  <si>
    <t>29.17</t>
  </si>
  <si>
    <t>29.18</t>
  </si>
  <si>
    <t>29.19</t>
  </si>
  <si>
    <t>29.20</t>
  </si>
  <si>
    <t>29.21</t>
  </si>
  <si>
    <t>29.22</t>
  </si>
  <si>
    <t>29.23</t>
  </si>
  <si>
    <t>29.24</t>
  </si>
  <si>
    <t>29.25</t>
  </si>
  <si>
    <t>29.26</t>
  </si>
  <si>
    <t>29.27</t>
  </si>
  <si>
    <t>29.28</t>
  </si>
  <si>
    <t>29.29</t>
  </si>
  <si>
    <t>29.30</t>
  </si>
  <si>
    <t>29.31</t>
  </si>
  <si>
    <t>29.32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</si>
  <si>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</si>
  <si>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</si>
  <si>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</si>
  <si>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</si>
  <si>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</si>
  <si>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</si>
  <si>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</si>
  <si>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</si>
  <si>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</si>
  <si>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</si>
  <si>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</si>
  <si>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</si>
  <si>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</si>
  <si>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</si>
  <si>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</si>
  <si>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</si>
  <si>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</si>
  <si>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</si>
  <si>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</si>
  <si>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</si>
  <si>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</si>
  <si>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</si>
  <si>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</si>
  <si>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</si>
  <si>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</si>
  <si>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</si>
  <si>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</si>
  <si>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</si>
  <si>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</si>
  <si>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</si>
  <si>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30.31</t>
  </si>
  <si>
    <t>30.32</t>
  </si>
  <si>
    <t>30.33</t>
  </si>
  <si>
    <t>30.34</t>
  </si>
  <si>
    <t>30.35</t>
  </si>
  <si>
    <t>30.36</t>
  </si>
  <si>
    <t>30.37</t>
  </si>
  <si>
    <t>30.38</t>
  </si>
  <si>
    <t>30.39</t>
  </si>
  <si>
    <t>30.40</t>
  </si>
  <si>
    <t>30.41</t>
  </si>
  <si>
    <t>30.42</t>
  </si>
  <si>
    <t>30.43</t>
  </si>
  <si>
    <t>30.44</t>
  </si>
  <si>
    <t>30.45</t>
  </si>
  <si>
    <t>30.46</t>
  </si>
  <si>
    <t>30.47</t>
  </si>
  <si>
    <t>30.48</t>
  </si>
  <si>
    <t>30.49</t>
  </si>
  <si>
    <t>30.50</t>
  </si>
  <si>
    <t>30.51</t>
  </si>
  <si>
    <t>30.52</t>
  </si>
  <si>
    <t>30.53</t>
  </si>
  <si>
    <t>30.54</t>
  </si>
  <si>
    <t>30.55</t>
  </si>
  <si>
    <t>30.56</t>
  </si>
  <si>
    <t>30.57</t>
  </si>
  <si>
    <t>30.58</t>
  </si>
  <si>
    <t>30.59</t>
  </si>
  <si>
    <t>30.60</t>
  </si>
  <si>
    <t>30.61</t>
  </si>
  <si>
    <t>30.62</t>
  </si>
  <si>
    <t>30.63</t>
  </si>
  <si>
    <t>30.64</t>
  </si>
  <si>
    <t>30.65</t>
  </si>
  <si>
    <t>31.1</t>
  </si>
  <si>
    <t>31.2</t>
  </si>
  <si>
    <t>31.3</t>
  </si>
  <si>
    <t>31.4</t>
  </si>
  <si>
    <t>31.5</t>
  </si>
  <si>
    <t>31.6</t>
  </si>
  <si>
    <t>31.7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</si>
  <si>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</si>
  <si>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</si>
  <si>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</si>
  <si>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</si>
  <si>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</si>
  <si>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</si>
  <si>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</si>
  <si>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</si>
  <si>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</si>
  <si>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</si>
  <si>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</si>
  <si>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</si>
  <si>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</si>
  <si>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</si>
  <si>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</si>
  <si>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</si>
  <si>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</si>
  <si>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</si>
  <si>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</si>
  <si>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</si>
  <si>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</si>
  <si>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</si>
  <si>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</si>
  <si>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33.10</t>
  </si>
  <si>
    <t>33.11</t>
  </si>
  <si>
    <t>33.12</t>
  </si>
  <si>
    <t>33.13</t>
  </si>
  <si>
    <t>34.1</t>
  </si>
  <si>
    <t>35.1</t>
  </si>
  <si>
    <t>35.2</t>
  </si>
  <si>
    <t>35.3</t>
  </si>
  <si>
    <t>35.4</t>
  </si>
  <si>
    <t>35.5</t>
  </si>
  <si>
    <t>35.6</t>
  </si>
  <si>
    <t>35.7</t>
  </si>
  <si>
    <t>35.8</t>
  </si>
  <si>
    <t>35.9</t>
  </si>
  <si>
    <t>35.10</t>
  </si>
  <si>
    <t>35.11</t>
  </si>
  <si>
    <t>35.12</t>
  </si>
  <si>
    <t>35.13</t>
  </si>
  <si>
    <t>35.14</t>
  </si>
  <si>
    <t>35.15</t>
  </si>
  <si>
    <t>35.16</t>
  </si>
  <si>
    <t>35.17</t>
  </si>
  <si>
    <t>35.18</t>
  </si>
  <si>
    <t>35.19</t>
  </si>
  <si>
    <t>35.20</t>
  </si>
  <si>
    <t>35.21</t>
  </si>
  <si>
    <t>36.1</t>
  </si>
  <si>
    <t>36.2</t>
  </si>
  <si>
    <t>36.3</t>
  </si>
  <si>
    <t>36.4</t>
  </si>
  <si>
    <t>37.1</t>
  </si>
  <si>
    <t>37.2</t>
  </si>
  <si>
    <t>37.3</t>
  </si>
  <si>
    <t>37.4</t>
  </si>
  <si>
    <t>37.5</t>
  </si>
  <si>
    <t>37.6</t>
  </si>
  <si>
    <t>37.7</t>
  </si>
  <si>
    <t>37.8</t>
  </si>
  <si>
    <t>37.9</t>
  </si>
  <si>
    <t>37.10</t>
  </si>
  <si>
    <t>37.11</t>
  </si>
  <si>
    <t>37.12</t>
  </si>
  <si>
    <t>37.13</t>
  </si>
  <si>
    <t>37.14</t>
  </si>
  <si>
    <t>37.15</t>
  </si>
  <si>
    <t>37.16</t>
  </si>
  <si>
    <t>37.17</t>
  </si>
  <si>
    <t>37.18</t>
  </si>
  <si>
    <t>37.19</t>
  </si>
  <si>
    <t>37.20</t>
  </si>
  <si>
    <t>37.21</t>
  </si>
  <si>
    <t>37.22</t>
  </si>
  <si>
    <t>37.23</t>
  </si>
  <si>
    <t>37.24</t>
  </si>
  <si>
    <t>37.25</t>
  </si>
  <si>
    <t>37.26</t>
  </si>
  <si>
    <t>37.27</t>
  </si>
  <si>
    <t>37.28</t>
  </si>
  <si>
    <t>37.29</t>
  </si>
  <si>
    <t>37.30</t>
  </si>
  <si>
    <t>37.31</t>
  </si>
  <si>
    <t>37.32</t>
  </si>
  <si>
    <t>37.33</t>
  </si>
  <si>
    <t>37.34</t>
  </si>
  <si>
    <t>37.35</t>
  </si>
  <si>
    <t>37.36</t>
  </si>
  <si>
    <t>37.37</t>
  </si>
  <si>
    <t>37.38</t>
  </si>
  <si>
    <t>37.39</t>
  </si>
  <si>
    <t>37.40</t>
  </si>
  <si>
    <t>37.41</t>
  </si>
  <si>
    <t>37.42</t>
  </si>
  <si>
    <t>37.43</t>
  </si>
  <si>
    <t>37.44</t>
  </si>
  <si>
    <t>37.45</t>
  </si>
  <si>
    <t>37.46</t>
  </si>
  <si>
    <t>37.47</t>
  </si>
  <si>
    <t>37.48</t>
  </si>
  <si>
    <t>37.49</t>
  </si>
  <si>
    <t>37.50</t>
  </si>
  <si>
    <t>37.51</t>
  </si>
  <si>
    <t>37.52</t>
  </si>
  <si>
    <t>37.53</t>
  </si>
  <si>
    <t>37.54</t>
  </si>
  <si>
    <t>37.55</t>
  </si>
  <si>
    <t>37.56</t>
  </si>
  <si>
    <t>37.57</t>
  </si>
  <si>
    <t>37.58</t>
  </si>
  <si>
    <t>37.59</t>
  </si>
  <si>
    <t>37.60</t>
  </si>
  <si>
    <t>37.61</t>
  </si>
  <si>
    <t>37.62</t>
  </si>
  <si>
    <t>37.63</t>
  </si>
  <si>
    <t>37.64</t>
  </si>
  <si>
    <t>37.65</t>
  </si>
  <si>
    <t>37.66</t>
  </si>
  <si>
    <t>37.67</t>
  </si>
  <si>
    <t>37.68</t>
  </si>
  <si>
    <t>37.69</t>
  </si>
  <si>
    <t>37.70</t>
  </si>
  <si>
    <t>37.71</t>
  </si>
  <si>
    <t>37.72</t>
  </si>
  <si>
    <t>37.73</t>
  </si>
  <si>
    <t>37.74</t>
  </si>
  <si>
    <t>37.75</t>
  </si>
  <si>
    <t>37.76</t>
  </si>
  <si>
    <t>37.77</t>
  </si>
  <si>
    <t>37.78</t>
  </si>
  <si>
    <t>37.79</t>
  </si>
  <si>
    <t>37.80</t>
  </si>
  <si>
    <t>37.81</t>
  </si>
  <si>
    <t>37.82</t>
  </si>
  <si>
    <t>37.83</t>
  </si>
  <si>
    <t>37.84</t>
  </si>
  <si>
    <t>37.85</t>
  </si>
  <si>
    <t>37.86</t>
  </si>
  <si>
    <t>37.87</t>
  </si>
  <si>
    <t>37.88</t>
  </si>
  <si>
    <t>37.89</t>
  </si>
  <si>
    <t>37.90</t>
  </si>
  <si>
    <t>37.91</t>
  </si>
  <si>
    <t>37.92</t>
  </si>
  <si>
    <t>37.93</t>
  </si>
  <si>
    <t>37.94</t>
  </si>
  <si>
    <t>37.95</t>
  </si>
  <si>
    <t>37.96</t>
  </si>
  <si>
    <t>37.97</t>
  </si>
  <si>
    <t>37.98</t>
  </si>
  <si>
    <t>37.99</t>
  </si>
  <si>
    <t>38.1</t>
  </si>
  <si>
    <t>38.2</t>
  </si>
  <si>
    <t>PORTA EM ALUMÍNIO DE ABRIR TIPO VENEZIANA COM GUARNIÇÃO, FIXAÇÃO COM PARAFUSOS - FORNECIMENTO E INSTALAÇÃO. AF_12/2019</t>
  </si>
  <si>
    <t>PORTA PIVOTANTE DE VIDRO TEMPERADO, 90X210 CM, ESPESSURA 10 MM, INCLUSIVE ACESSÓRIOS. AF_01/2021</t>
  </si>
  <si>
    <t>FIXAÇÃO (ENCUNHAMENTO) DE ALVENARIA DE VEDAÇÃO COM TIJOLO MACIÇO. AF_03/2016</t>
  </si>
  <si>
    <t>IMPERMEABILIZAÇÃO DE SUPERFÍCIE COM MANTA ASFÁLTICA, UMA CAMADA, INCLUSIVE APLICAÇÃO DE PRIMER ASFÁLTICO, E=3MM. AF_06/2018</t>
  </si>
  <si>
    <t>LIXAMENTO DE MADEIRA PARA APLICAÇÃO DE FUNDO OU PINTURA. AF_01/2021</t>
  </si>
  <si>
    <t>PINTURA VERNIZ (INCOLOR) ALQUÍDICO EM MADEIRA, USO INTERNO E EXTERNO, 3 DEMÃOS. AF_01/2021</t>
  </si>
  <si>
    <t>ACABAMENTOS PARA FORRO (RODA-FORRO EM PERFIL METÁLICO E PLÁSTICO). AF_05/2017</t>
  </si>
  <si>
    <t>ARGAMASSA TRAÇO 1:3 (EM VOLUME DE CIMENTO E AREIA MÉDIA ÚMIDA), PREPARO MANUAL. AF_08/2019</t>
  </si>
  <si>
    <t>DEMOLIÇÃO DE ARGAMASSAS, DE FORMA MANUAL, SEM REAPROVEITAMENTO. AF_12/2017</t>
  </si>
  <si>
    <t>REMOÇÃO DE PORTAS, DE FORMA MANUAL, SEM REAPROVEITAMENTO. AF_12/2017</t>
  </si>
  <si>
    <t>CARPINTEIRO DE FORMAS COM ENCARGOS COMPLEMENTARES</t>
  </si>
  <si>
    <t>MONTADOR DE ESTRUTURA METÁLICA COM ENCARGOS COMPLEMENTARES</t>
  </si>
  <si>
    <t>TÉCNICO EM SEGURANÇA DO TRABALHO COM ENCARGOS COMPLEMENTARES</t>
  </si>
  <si>
    <t>TIPO</t>
  </si>
  <si>
    <t>I</t>
  </si>
  <si>
    <t xml:space="preserve">UN    </t>
  </si>
  <si>
    <t xml:space="preserve">M     </t>
  </si>
  <si>
    <t xml:space="preserve">KG    </t>
  </si>
  <si>
    <t xml:space="preserve">CJ    </t>
  </si>
  <si>
    <t>BDI</t>
  </si>
  <si>
    <t>Itens BDI</t>
  </si>
  <si>
    <t>Percentual de incidência</t>
  </si>
  <si>
    <t>Limites (acórdão TCU 2622/2013)</t>
  </si>
  <si>
    <t>1º Quartil</t>
  </si>
  <si>
    <t>Médio</t>
  </si>
  <si>
    <t>3º Quartil</t>
  </si>
  <si>
    <t>S+G</t>
  </si>
  <si>
    <t>Impostos</t>
  </si>
  <si>
    <t>CPRB</t>
  </si>
  <si>
    <t>PARCELAS DO BDI FORA DOS INTERVALOS ENTRE O 1º E 3º QUARTIL DEVERÃO SER JUSTIFICADAS</t>
  </si>
  <si>
    <t>BDI- reduzido</t>
  </si>
  <si>
    <t>BDI-R</t>
  </si>
  <si>
    <t>TOTAL DO BDI REDUZIDO</t>
  </si>
  <si>
    <t>CAIXA PARA QUADRO DE COMANDO METÁLICA DE SOBREPOR 60X60X20 CM</t>
  </si>
  <si>
    <t>ACABAMENTO DE REGISTRO PRESSAO ACABAMENTO CROMADO 1/2" TARGA</t>
  </si>
  <si>
    <t>FILTRO SECADOR 210 3/8" ROSCA DML 083 -023Z5040 DANFOSS (02/2023)</t>
  </si>
  <si>
    <t>SEDOP</t>
  </si>
  <si>
    <t>E00665</t>
  </si>
  <si>
    <t>Quadro de comando - proteção trifásico - 4CV (REF. 09/2022)</t>
  </si>
  <si>
    <t>GRELHA AUTO-FECHANTE PARA DUTO 6" GVAF-150</t>
  </si>
  <si>
    <t>APLICAÇÃO MANUAL DE PINTURA COM TINTA TEXTURIZADA ACRÍLICA EM PAREDES EXTERNAS DE CASAS, UMA COR AF_06/2014</t>
  </si>
  <si>
    <t>PREFABRICAÇÃO/USINAGEM/CORTE/DOBRA CHAPA GALVANIZADA</t>
  </si>
  <si>
    <t>CHAPA GALVANIZADA #26, 600mm x 0,50mm (4,0kg/m2)</t>
  </si>
  <si>
    <t>VENTILADOR CENTRÍFUGO IN-LINE, COM CAIXA DE FILTROS DE AR CLASSE G4+M5 - ABNT, VAZÃO DE AR DE 540 M3/H, P.E.E. DE 20 MMCA (Adaptado SBC 070557, em 06/2022)</t>
  </si>
  <si>
    <t>EXAUSTOR CENTRÍFUGO IN-LINE, MODELO SILENT (SUPER SILENCIOSO), VAZÃO DE AR DE 440 M3/H, P.E.E. DE 30 MMCA (Adaptado SBC 070557, em 06/2022)</t>
  </si>
  <si>
    <t>ACESSIBILIDADE - ELEMENTO TATIL ALERTA TIPO INOX COM ADESIVO CARPETE COM 100 PECAS - 2510</t>
  </si>
  <si>
    <t>ACESSIBILIDADE - PEDESTAL EM ACO COM PINT. ELETROST. PARA MAPA TATIL 40x60cm</t>
  </si>
  <si>
    <t>MAPA TÁTIL EM ACM 3MM. MEDIDA: 65CMX45CM (ADAPTADO DE SBC 21176)</t>
  </si>
  <si>
    <t>M.04.000.024097</t>
  </si>
  <si>
    <t>CPOS</t>
  </si>
  <si>
    <t>PLACA EM BRAILE PARA SINALIZAÇÃO DE CORRIMÃO - MATERIAL: ALUMÍNIO. MEDIDA 10CMX3CM (ADAPTADO DE CPOS M.04.000.024097 11/2022)</t>
  </si>
  <si>
    <t>AGESUL</t>
  </si>
  <si>
    <t>SINALIZADOR DE DEGRAUS FOTOLUMINESCENTE (ESCADAS) MATERIAL: RESINA. MEDIDA 7CMX3CM (ADAPTADO AGESUL 6487 06/2022)</t>
  </si>
  <si>
    <t>BARRA EM "U" TUBULAR. MATERIAL: AÇO INOX ANSI304. DIAMETRO: 3CM A 4.5CM. MEDIDA: 40CM (ADAPTADO DE SBC 8387 02/2023)</t>
  </si>
  <si>
    <t>ACESSIBILIDADE - ALARME AUDIOVISUAL WIFI PARA BANHEIRO PCD MODELO MILASSENTOS-01-1 SEM FIO COM 1 BOTOEIRA</t>
  </si>
  <si>
    <t>TORNEIRA ALAVANCA PARA P.C.D. 1173.C.CONFORTO DECA</t>
  </si>
  <si>
    <t>SABONETEIRA AUTOMATICA COM SENSOR 700ml BIOVIS</t>
  </si>
  <si>
    <t>OBRA CIVIL</t>
  </si>
  <si>
    <t>P.19.000.048007</t>
  </si>
  <si>
    <t>Barra condutora chata em alumínio de 3/4´ x 1/4´ x 3 m; ref. TEL 770 da Termotécnica ou equivalente</t>
  </si>
  <si>
    <t>P.19.000.048099</t>
  </si>
  <si>
    <t>Molde para solda exotérmica conexão cabo-ferro construção com cabo paralelo, bitola cabo 50mm² a 70mm² para haste 5/8 e 3/4; ref. URR da Unisolda ou equivalente</t>
  </si>
  <si>
    <t>ORSE</t>
  </si>
  <si>
    <t>Caixa metálica para montagem de sobrepor  1200x800x250mm, Cemar (adaptado de ORSE 8768)</t>
  </si>
  <si>
    <t>ELETROCALHA PERFURADA TIPO "U" 200x100mm CHAPA 18 NBR6323</t>
  </si>
  <si>
    <t>ELETROCALHA - GANCHO PARA ELETROCALHA 100x100mm</t>
  </si>
  <si>
    <t>ELETROCALHA - TAMPA DE ENCAIXE PARA ELETROCALHA 200mm CHAPA 24</t>
  </si>
  <si>
    <t>ELETROCALHA PERFURADA TIPO "U" 100x100mm CHAPA 22 NBR6323</t>
  </si>
  <si>
    <t>CABO HDMI x HDMI VERSAO 1.4 BLINDADO COM MALHA - 1,8m EXBOM</t>
  </si>
  <si>
    <t>203040</t>
  </si>
  <si>
    <t>CABO COAXIAL 75 OHMS, RGC 6</t>
  </si>
  <si>
    <t>03.02.05</t>
  </si>
  <si>
    <t>04.02.05</t>
  </si>
  <si>
    <t>05.02.05</t>
  </si>
  <si>
    <t>06.02.04</t>
  </si>
  <si>
    <t>07.02.04</t>
  </si>
  <si>
    <t>08.02.04</t>
  </si>
  <si>
    <t>09.05.02</t>
  </si>
  <si>
    <t>04.05.02</t>
  </si>
  <si>
    <t>05.05.02</t>
  </si>
  <si>
    <t>06.05.02</t>
  </si>
  <si>
    <t>07.05.02</t>
  </si>
  <si>
    <t>08.05.02</t>
  </si>
  <si>
    <t>Rev.01</t>
  </si>
  <si>
    <t>Limites conforme Acórdão nº 2622/2013 - TCU: CONSTRUÇÃO DE EDIFÍCIOS</t>
  </si>
  <si>
    <t>03.04.05</t>
  </si>
  <si>
    <t>03.04.06</t>
  </si>
  <si>
    <t>04.04.06</t>
  </si>
  <si>
    <t>04.04.07</t>
  </si>
  <si>
    <t>06.04.06</t>
  </si>
  <si>
    <t>06.04.07</t>
  </si>
  <si>
    <t>05.04.06</t>
  </si>
  <si>
    <t>05.04.07</t>
  </si>
  <si>
    <t>07.04.06</t>
  </si>
  <si>
    <t>07.04.07</t>
  </si>
  <si>
    <t>08.04.06</t>
  </si>
  <si>
    <t>08.04.07</t>
  </si>
  <si>
    <t>Plaqueta de identificação</t>
  </si>
  <si>
    <t>Etiquetas p/ identificação, anilhas, acessórios, conectores, fitas, velcros e elementos auxiliares</t>
  </si>
  <si>
    <t>PRÓPRIO</t>
  </si>
  <si>
    <t>GF316</t>
  </si>
  <si>
    <t>FDE</t>
  </si>
  <si>
    <t>ALICATE P/ MOLDE CLASSE C (CONEXAO EXOTERMICA)</t>
  </si>
  <si>
    <t>4.94.87</t>
  </si>
  <si>
    <t>TAMPAO FERRO FUNDIDO T-16 TELEBRAS</t>
  </si>
  <si>
    <t>Projetos executivos e AsBuilt- 1 h Eng. Eletricista com Encargos</t>
  </si>
  <si>
    <t>Projetos executivos e AsBuilt- 2 h Eng. Eletricista com Encargos</t>
  </si>
  <si>
    <t>SEINFRA</t>
  </si>
  <si>
    <t>MISCELÂNEOS</t>
  </si>
  <si>
    <t>Multimedidor 7KG7750-OAA01-0AA0, Siemens ou similar</t>
  </si>
  <si>
    <t>TE HORIZONTAL 90º PERFURADA C/ TAMPA 200X100MM - CH16 (LABOR)</t>
  </si>
  <si>
    <t>Tê horizontal 100 x 100mm para eletrocalha metálica (ref. Mopa ou similar)</t>
  </si>
  <si>
    <t>IOPES</t>
  </si>
  <si>
    <t>CURVA HORIZONTAL 90º PERFURADA 200X100MM - CH16 (LABOR)</t>
  </si>
  <si>
    <t>Curva horizontal 100 x 100 mm para eletrocalha metálica, com ângulo 90° Curva horizontal 100 x 100 mm para eletrocalha metálica, com ângulo 90° (ref.: mopa ou similar)</t>
  </si>
  <si>
    <t>Switch 24 portas Gerenciável POE 10/100 /1000 + 4SFP un</t>
  </si>
  <si>
    <t>I7988</t>
  </si>
  <si>
    <t>Proprio</t>
  </si>
  <si>
    <t>Curva de inversão 200 x 100 mm para eletrocalha metálica (ref.: mopa ou similar)</t>
  </si>
  <si>
    <t>Curva de inversão 100 x 100 mm para eletrocalha metálica (ref.: mopa ou similar)</t>
  </si>
  <si>
    <t>FIBRA OPTICA - PLAQUETA DE IDENTIFICACAO "CUIDADO CABO OPTICO"</t>
  </si>
  <si>
    <t>Conector de fibra ótica do tipo SC, compatível com especificações da norma ANSI/EIA/TIA-568-C.X e IEC 61.754-4 (tipo SC), compativel com fibra ótica multimodo 50/125 fÊm</t>
  </si>
  <si>
    <t>CONECTOR RETO ALUMINIO PARA BOX CONDULETE 1.1/2"</t>
  </si>
  <si>
    <t>I9124</t>
  </si>
  <si>
    <t>LUMINÁRIA DE EMBUTIR, EM LED, CORPO EM ALUMÍNIO E REFLETOR EM ALUMÍNIO ANODIZADO DE ALTO BRILHO, POTÊNCIA MINIMA 40W E MAXIMA DE 50W</t>
  </si>
  <si>
    <t>BANCO DE PREÇOS</t>
  </si>
  <si>
    <t>EMOP</t>
  </si>
  <si>
    <t>Nobreak 60 KVA, Modular, Gabinete/Chassis Expansíveis até 80 kW– Entrada Entrada 380/220V 3FNT e Saída 380/220V 3FNT, com Rearme Automático, Display, By Pass Manual e Automático, fornecimento e ativação, autonomia de 20 minutos. Fab. Senus, SMS ou equivalente técnico. (ADAPTADO DE EMOP 14599)</t>
  </si>
  <si>
    <t>P.17.000.050162</t>
  </si>
  <si>
    <t>Nobreak 3 KVA – Entrada 220V F+N+T e Saída 220V F+N+T com Rearme Automático, Display, By Pass Manual e Automático, fornecimento e ativação, autonomia de 20 minutos. Fab. Senus, SMS ou equivalente técnico. (ADAPTADO DE CPOS P.17.000.050162)</t>
  </si>
  <si>
    <t>Emenda interna 200 x 100 mm com base lisa perfurada para eletrocalha metálica (ref. Mopa ou similar)</t>
  </si>
  <si>
    <t>SUSPENSAO VERTICAL PARA ELETROCALHA 200X100 MM (LABOR)</t>
  </si>
  <si>
    <t>Redução concêntrica 150 x 150/100 x 100mm, lisa, galvanizada à fogo, para eletrocalha metálica (ref. mopa ou similar)</t>
  </si>
  <si>
    <t>Emenda interna 100 x 100 mm com base lisa perfurada para eletrocalha metálica (ref. Mopa ou similar)</t>
  </si>
  <si>
    <t>Tampa de encaixe 100 X3000mm, galvanizada à fogo, para eletrocalha metálica (ref.: mopa ou similar)</t>
  </si>
  <si>
    <t>JUNCAO INTERNA TIPO L PARA PERFILADO 38 x 38mm</t>
  </si>
  <si>
    <t>JUNCAO INTERNA TIPO T PARA PERFILADO 38 x 38mm</t>
  </si>
  <si>
    <t>SUPORTE PARA PERFILADOS-LEITOS ELETROCALHA</t>
  </si>
  <si>
    <t>E00659</t>
  </si>
  <si>
    <t>Saída lateral p/ eletroduto 1"</t>
  </si>
  <si>
    <t>SIURB</t>
  </si>
  <si>
    <t>SAÍDA LATERAL P/ ELETRODUTO EM PERFILADO - 3/4"</t>
  </si>
  <si>
    <t>Sapata externa 4 furos para perfilado, 38 x 38 mm, ref. CKP 131 ou similar</t>
  </si>
  <si>
    <t>UM</t>
  </si>
  <si>
    <t>P.13.000.062816</t>
  </si>
  <si>
    <t>Poste condutor metálico com pintura eletrostática, para distribuição com suporte para tomadas elétrica e RJ, altura de 3m; ref. MAX PC.3000 da Maxtil, LF1300 da Lifer, VL 8.01 da Valeman, ME 8.01 da Hoffman ou equivalente</t>
  </si>
  <si>
    <t>Saída horizontal para eletroduto 2" (ref. vl 33 ge valemam ou similar)</t>
  </si>
  <si>
    <t>Saída horizontal para eletroduto 1" (ref. vl 33 valemam ou similar)</t>
  </si>
  <si>
    <t>Saída horizontal para eletroduto 3/4" (ref. vl 33 valemam ou similar)</t>
  </si>
  <si>
    <t>PERFILADO PERFURADO 38x38x6000mm CHAPA 22</t>
  </si>
  <si>
    <t>EMENDA INTERNA "I" PARA PERFILADO 38x38mm</t>
  </si>
  <si>
    <t>P.17.000.030005</t>
  </si>
  <si>
    <t>NVD 7132 (32 câmeras IP) Gravador digital de vídeo em rede, Fab: Intelbrás ou equivalente técnico. (ADAPTADO DE CPOS P.17.000.030005)</t>
  </si>
  <si>
    <t>4.60.32</t>
  </si>
  <si>
    <t>IL-90 LUMINÁRIA LED DE SOBREPOR C/DIFUSOR TRANSLÚCIDO &lt;= 39W</t>
  </si>
  <si>
    <t>ARANDELA DECORATIVA TIPO LUA CHEIA</t>
  </si>
  <si>
    <t>BANDEJA FIXACAO SIMPLES 19" - 1 U X 290MM (LABOR)</t>
  </si>
  <si>
    <t>Divisor casador de impedância 1/2</t>
  </si>
  <si>
    <t>P.10.000.042543</t>
  </si>
  <si>
    <t>Cabo óptico multimodo, núcleo geleado, 4 fibras uso externo, diâmetro núcleo 50/125 µm, ref. CFOA.MMASU080-S-04 da Furukawa ou equivalente</t>
  </si>
  <si>
    <t>I8444</t>
  </si>
  <si>
    <t>DISTRIBUIDOR INTERNO ÓPTICO - D.I.O. PARA 12 FIBRAS MONO-MODO, COM CONCETORES ST, PADRÃO 19"</t>
  </si>
  <si>
    <t>I8445</t>
  </si>
  <si>
    <t>DISTRIBUIDOR INTERNO ÓPTICO - D.I.O. PARA 24 FIBRAS MONOMODO/MULTIMODO, COM CONECTORES SC/LC DUPLEX/ST/E2000, PADRÃO 19"</t>
  </si>
  <si>
    <t>RACK - BANDEJA FURUKAWA FIXA 500mm 1U RACKS 19" 4 PONTOS</t>
  </si>
  <si>
    <t>Extensão óptica duplex 62,5/125 conector SC, 2,5 metros</t>
  </si>
  <si>
    <t>P.10.000.042523</t>
  </si>
  <si>
    <t>Cordão óptico duplex multimodo com conector LC/LC 2,5 m</t>
  </si>
  <si>
    <t>H00393</t>
  </si>
  <si>
    <t>Lavatório PCD s/ coluna</t>
  </si>
  <si>
    <t>SIMBOLO S.I.A - MATERIAL: ACRÍLICO ; MEDIDA: 15CMX15CM (ADAPTADO DE SINAPI 10851)</t>
  </si>
  <si>
    <t>ESQUADRIAS DO TERREO AO 6º PAVIMENTO</t>
  </si>
  <si>
    <t>CPU-26</t>
  </si>
  <si>
    <t>Revisão de esquadrias de alumínio (ADAPTADO DE ORSE 1841 11/2022)</t>
  </si>
  <si>
    <t>CPU-27</t>
  </si>
  <si>
    <t>KIT PORTA PRONTA DE MADEIRA, FOLHA LEVE (NBR 15930) DE 800 X 2100 MM, DE 35 MM A 40 MM DE ESPESSURA, NUCLEO COLMEIA, ESTRUTURA USINADA PARA FECHADURA, CAPA LISA EM HDF, ACABAMENTO EM PRIMER PARA PINTURA (INCLUI MARCO, ALIZARES E DOBRADICAS)</t>
  </si>
  <si>
    <t>FECHADURA ROSETA REDONDA PARA PORTA EXTERNA, EM ACO INOX (MAQUINA, TESTA E CONTRA-TESTA) E EM ZAMAC (MACANETA, LINGUETA E TRINCOS) COM ACABAMENTO CROMADO, MAQUINA DE 55 MM, INCLUINDO CHAVE TIPO CILINDRO</t>
  </si>
  <si>
    <t>KIT PORTA PRONTA DE MADEIRA, FOLHA LEVE (NBR 15930) DE 800 X 2100 MM, DE 35 MM A 40 MM DE ESPESSURA, NUCLEO COLMEIA, ESTRUTURA USINADA PARA FECHADURA, CAPA LISA EM HDF, PINTADA (INCLUI MARCO, ALIZARES, DOBRADICAS E FECHADURA), FIXAÇÃO COM ARGAMASSA - FORNECIMENTO E INSTALAÇÃO. AF_12/2019</t>
  </si>
  <si>
    <t xml:space="preserve">KIT PORTA PRONTA DE MADEIRA, FOLHA LEVE (NBR 15930) DE 800 X 2100 MM, DE 35 MM A 40 MM DE ESPESSURA, NUCLEO COLMEIA, ESTRUTURA USINADA PARA FECHADURA, CAPA LISA EM HDF, PINTADA (INCLUI MARCO, ALIZARES, DOBRADICAS E FECHADURA), </t>
  </si>
  <si>
    <t>Revisão de esquadrias de alumínio (janelas)</t>
  </si>
  <si>
    <t>02.08</t>
  </si>
  <si>
    <t>13.05</t>
  </si>
  <si>
    <t>02.09</t>
  </si>
  <si>
    <t>CPU-28</t>
  </si>
  <si>
    <t>Revisão em cobertura com telha de fibrocimento ondulada 8mm</t>
  </si>
  <si>
    <t>TELHA DE FIBROCIMENTO ONDULADA E = 8 MM, DE 3,66 X 1,10 M (SEM AMIANTO)</t>
  </si>
  <si>
    <t>FIXADOR DE ABA AUTOTRAVANTE PARA TELHA DE FIBROCIMENTO, TIPO CANALETE 90 OU KALHETAO</t>
  </si>
  <si>
    <t>PREGO DE ACO POLIDO COM CABECA 16 X 24 (2 1/4 X 12)</t>
  </si>
  <si>
    <t>VIGA APARELHADA *6 X 12* CM, EM MACARANDUBA, ANGELIM OU EQUIVALENTE DA REGIAO</t>
  </si>
  <si>
    <t>Revisão em cobertura com telha de fibrocimento ondulada 8mm (ADAPTADO DE ORSE 266)</t>
  </si>
  <si>
    <t>01.04</t>
  </si>
  <si>
    <t>02.03.04</t>
  </si>
  <si>
    <t>ALUGUEL MENSAL BALANCIM ELETRICO</t>
  </si>
  <si>
    <t>08.04.08</t>
  </si>
  <si>
    <t>REVESTIMENTOS-RECUPERACAO/LIMPEZA REVESTIMENTO FACHADA</t>
  </si>
  <si>
    <t>03.04.07</t>
  </si>
  <si>
    <t>04.04.08</t>
  </si>
  <si>
    <t>05.04.08</t>
  </si>
  <si>
    <t>06.04.08</t>
  </si>
  <si>
    <t>07.04.08</t>
  </si>
  <si>
    <t>02.10</t>
  </si>
  <si>
    <t>CONTRAPISO EM ARGAMASSA TRAÇO 1:4 (CIMENTO E AREIA), PREPARO MECÂNICO COM BETONEIRA 400 L, APLICADO EM ÁREAS MOLHADAS SOBRE IMPERMEABILIZAÇÃO, ESPESSURA 3CM. AF_06/2014</t>
  </si>
  <si>
    <t>02.11</t>
  </si>
  <si>
    <t>02.12</t>
  </si>
  <si>
    <t>SINAPI 12/2022, GOINFRA 01/2023, SBC 02/2023, CPOS 11/2022, SEDOP 09/2022, AGESUL 06/2022, ORSE 11/2022, AGESUL 06/2022</t>
  </si>
  <si>
    <t>REVESTIMENTO DE PISO E ESPELHO</t>
  </si>
  <si>
    <t>ENGENHEIRO MECÂNICO DE OBRA JUNIOR COM ENCARGOS COMPLEMENTARES</t>
  </si>
  <si>
    <t>EXAUSTOR CENTRÍFUGO, TIPO SIROCCO, VAZÃO DE AR DE 1200 M3/H, P.E.E. DE 25 MMCA (Adaptação SBC 006722, em 02/2023)</t>
  </si>
  <si>
    <t>P.17.000.030562</t>
  </si>
  <si>
    <t>Câmera IP, Colorida Alta Resolução, IP67, Bullet, ref. VHD 3230 B G6,  Fab: Intelbrás ou equivalente técnico. (ADAPTADO DE CPOS P.17.000.030562)</t>
  </si>
  <si>
    <t>Câmera IP, Colorida Alta Resolução, IP67, Dome, ref. VHD 3230 D VF,  Fab: Intelbrás ou equivalente técnico. (ADAPTADO DE CPOS P.17.000.030562)</t>
  </si>
  <si>
    <t>Eletricista (REF. SBC 060246)</t>
  </si>
  <si>
    <t>Ajudante de Eletricista (REF. SBC 060246)</t>
  </si>
  <si>
    <t>Obra: REFORMA DO PREDIO - BLOCOS B - SENAC ELIAS BUFÁIÇAL</t>
  </si>
  <si>
    <t>I - 1.1</t>
  </si>
  <si>
    <t>I - 1.3</t>
  </si>
  <si>
    <t>I - 1.4</t>
  </si>
  <si>
    <t>I - 1.10</t>
  </si>
  <si>
    <t>I - 6.13</t>
  </si>
  <si>
    <t>I - 2.1</t>
  </si>
  <si>
    <t>I - 2.2</t>
  </si>
  <si>
    <t>I - 2.3</t>
  </si>
  <si>
    <t>I - 2.4</t>
  </si>
  <si>
    <t>I - 2.5</t>
  </si>
  <si>
    <t>I - 2.6</t>
  </si>
  <si>
    <t>I - 2.7</t>
  </si>
  <si>
    <t>I - 2.8</t>
  </si>
  <si>
    <t>I - 2.9</t>
  </si>
  <si>
    <t>I - 2.10</t>
  </si>
  <si>
    <t>I - 2.11</t>
  </si>
  <si>
    <t>I - 2.12</t>
  </si>
  <si>
    <t>I - 2.18</t>
  </si>
  <si>
    <t>I - 2.19</t>
  </si>
  <si>
    <t>I - 2.20</t>
  </si>
  <si>
    <t>I - 2.21</t>
  </si>
  <si>
    <t>I - 2.22</t>
  </si>
  <si>
    <t>I - 2.23</t>
  </si>
  <si>
    <t>I - 2.24</t>
  </si>
  <si>
    <t>I - 2.25</t>
  </si>
  <si>
    <t>I - 2.26</t>
  </si>
  <si>
    <t>I - 2.27</t>
  </si>
  <si>
    <t>I - 2.28</t>
  </si>
  <si>
    <t>I - 2.29</t>
  </si>
  <si>
    <t>I - 2.30</t>
  </si>
  <si>
    <t>I - 2.31</t>
  </si>
  <si>
    <t>I - 2.32</t>
  </si>
  <si>
    <t>I - 3.1</t>
  </si>
  <si>
    <t>I - 3.2</t>
  </si>
  <si>
    <t>I - 3.3</t>
  </si>
  <si>
    <t>I - 3.4</t>
  </si>
  <si>
    <t>I - 3.5</t>
  </si>
  <si>
    <t>I - 3.6</t>
  </si>
  <si>
    <t>I - 3.7</t>
  </si>
  <si>
    <t>I - 3.8</t>
  </si>
  <si>
    <t>I - 3.9</t>
  </si>
  <si>
    <t>I - 3.10</t>
  </si>
  <si>
    <t>I - 3.11</t>
  </si>
  <si>
    <t>I - 3.12</t>
  </si>
  <si>
    <t>I - 3.13</t>
  </si>
  <si>
    <t>I - 3.14</t>
  </si>
  <si>
    <t>I - 3.15</t>
  </si>
  <si>
    <t>I - 3.21</t>
  </si>
  <si>
    <t>III - 23</t>
  </si>
  <si>
    <t>III - 24</t>
  </si>
  <si>
    <t>III - 25</t>
  </si>
  <si>
    <t>I - 3.28</t>
  </si>
  <si>
    <t>I - 3.29</t>
  </si>
  <si>
    <t>I - 3.30</t>
  </si>
  <si>
    <t>I - 3.31</t>
  </si>
  <si>
    <t>I - 3.32</t>
  </si>
  <si>
    <t>I - 3.33</t>
  </si>
  <si>
    <t>I - 3.34</t>
  </si>
  <si>
    <t>I - 3.35</t>
  </si>
  <si>
    <t>I - 3.36</t>
  </si>
  <si>
    <t>I - 3.48</t>
  </si>
  <si>
    <t>I - 3.53</t>
  </si>
  <si>
    <t>I - 3.64</t>
  </si>
  <si>
    <t>I - 3.65</t>
  </si>
  <si>
    <t>I - 4.2</t>
  </si>
  <si>
    <t>I - 4.3</t>
  </si>
  <si>
    <t>I - 4.4</t>
  </si>
  <si>
    <t>I - 4.5</t>
  </si>
  <si>
    <t>I - 4.6</t>
  </si>
  <si>
    <t>I - 5.5</t>
  </si>
  <si>
    <t>I - 5.12</t>
  </si>
  <si>
    <t>I - 5.13</t>
  </si>
  <si>
    <t>I - 5.14</t>
  </si>
  <si>
    <t>I - 7.1</t>
  </si>
  <si>
    <t>I - 7.2</t>
  </si>
  <si>
    <t>I - 7.4</t>
  </si>
  <si>
    <t>III - 88</t>
  </si>
  <si>
    <t>II - 19</t>
  </si>
  <si>
    <t>II - 20</t>
  </si>
  <si>
    <t>III - 103</t>
  </si>
  <si>
    <t>II - 22</t>
  </si>
  <si>
    <t>II - 23</t>
  </si>
  <si>
    <t>II - 24</t>
  </si>
  <si>
    <t>II - 25</t>
  </si>
  <si>
    <t>III - 8</t>
  </si>
  <si>
    <t>III - 30</t>
  </si>
  <si>
    <t>III - 31</t>
  </si>
  <si>
    <t>III - 35</t>
  </si>
  <si>
    <t>III - 36</t>
  </si>
  <si>
    <t>III - 37</t>
  </si>
  <si>
    <t>III - 38</t>
  </si>
  <si>
    <t>III - 39</t>
  </si>
  <si>
    <t>III - 40</t>
  </si>
  <si>
    <t>III - 41</t>
  </si>
  <si>
    <t>III - 59</t>
  </si>
  <si>
    <t>III - 65</t>
  </si>
  <si>
    <t>III - 76</t>
  </si>
  <si>
    <t>III - 78</t>
  </si>
  <si>
    <t>III - 79</t>
  </si>
  <si>
    <t>III - 89</t>
  </si>
  <si>
    <t>III - 91</t>
  </si>
  <si>
    <t>III - 92</t>
  </si>
  <si>
    <t>III - 93</t>
  </si>
  <si>
    <t>III - 94</t>
  </si>
  <si>
    <t>III - 95</t>
  </si>
  <si>
    <t>III - 96</t>
  </si>
  <si>
    <t>III - 97</t>
  </si>
  <si>
    <t>III - 98</t>
  </si>
  <si>
    <t>III - 99</t>
  </si>
  <si>
    <t>III - 100</t>
  </si>
  <si>
    <t>III - 101</t>
  </si>
  <si>
    <t>III - 102</t>
  </si>
  <si>
    <t>III - 105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</si>
</sst>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"/>
    <numFmt numFmtId="166" formatCode="_-[$R$-416]\ * #,##0.00_-;\-[$R$-416]\ * #,##0.00_-;_-[$R$-416]\ * &quot;-&quot;??_-;_-@_-"/>
    <numFmt numFmtId="167" formatCode="_(* #,##0.00_);_(* \(#,##0.00\);_(* \-??_);_(@_)"/>
    <numFmt numFmtId="168" formatCode="#,##0.000"/>
    <numFmt numFmtId="169" formatCode="#,##0.000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sz val="10"/>
      <color rgb="FF666666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434343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666666"/>
      <name val="Arial"/>
      <family val="2"/>
    </font>
    <font>
      <b/>
      <u/>
      <sz val="14"/>
      <color rgb="FF66666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1E1E1E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9"/>
      <color rgb="FF000000"/>
      <name val="Calibri"/>
      <family val="2"/>
    </font>
    <font>
      <sz val="12"/>
      <color indexed="8"/>
      <name val="Arial"/>
      <family val="2"/>
    </font>
    <font>
      <sz val="8"/>
      <color indexed="8"/>
      <name val="Arial"/>
      <family val="2"/>
      <charset val="1"/>
    </font>
    <font>
      <sz val="10"/>
      <name val="Arial"/>
      <family val="2"/>
      <charset val="1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9" fillId="11" borderId="1" applyNumberFormat="0" applyAlignment="0" applyProtection="0"/>
    <xf numFmtId="0" fontId="20" fillId="0" borderId="0"/>
    <xf numFmtId="0" fontId="20" fillId="0" borderId="0"/>
    <xf numFmtId="167" fontId="20" fillId="0" borderId="0" applyFill="0" applyBorder="0" applyAlignment="0" applyProtection="0"/>
    <xf numFmtId="167" fontId="20" fillId="0" borderId="0" applyFill="0" applyBorder="0" applyAlignment="0" applyProtection="0"/>
  </cellStyleXfs>
  <cellXfs count="316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4" fontId="14" fillId="3" borderId="0" xfId="0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4" fillId="0" borderId="0" xfId="0" applyFont="1" applyAlignment="1">
      <alignment horizontal="right" vertical="center" wrapText="1"/>
    </xf>
    <xf numFmtId="0" fontId="22" fillId="5" borderId="0" xfId="0" applyFont="1" applyFill="1" applyAlignment="1">
      <alignment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vertical="top" wrapText="1"/>
    </xf>
    <xf numFmtId="0" fontId="26" fillId="0" borderId="0" xfId="0" applyFont="1"/>
    <xf numFmtId="0" fontId="8" fillId="7" borderId="0" xfId="0" applyFont="1" applyFill="1"/>
    <xf numFmtId="0" fontId="8" fillId="6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1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 wrapText="1"/>
    </xf>
    <xf numFmtId="1" fontId="31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43" fontId="3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3" fontId="30" fillId="0" borderId="0" xfId="1" applyFont="1" applyFill="1" applyBorder="1" applyAlignment="1">
      <alignment horizontal="center" vertical="center"/>
    </xf>
    <xf numFmtId="0" fontId="29" fillId="11" borderId="0" xfId="3" applyBorder="1" applyAlignment="1">
      <alignment horizontal="center" vertical="center" wrapText="1"/>
    </xf>
    <xf numFmtId="165" fontId="29" fillId="11" borderId="0" xfId="3" applyNumberFormat="1" applyBorder="1" applyAlignment="1">
      <alignment horizontal="center" vertical="center" wrapText="1"/>
    </xf>
    <xf numFmtId="43" fontId="29" fillId="11" borderId="0" xfId="3" applyNumberFormat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30" fillId="0" borderId="0" xfId="1" applyNumberFormat="1" applyFont="1" applyBorder="1" applyAlignment="1">
      <alignment horizontal="center" vertical="center" wrapText="1"/>
    </xf>
    <xf numFmtId="4" fontId="29" fillId="11" borderId="0" xfId="2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32" fillId="0" borderId="0" xfId="0" applyFont="1"/>
    <xf numFmtId="4" fontId="32" fillId="0" borderId="0" xfId="0" applyNumberFormat="1" applyFont="1" applyAlignment="1">
      <alignment wrapText="1"/>
    </xf>
    <xf numFmtId="4" fontId="32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9" fillId="11" borderId="0" xfId="3" applyNumberFormat="1" applyBorder="1" applyAlignment="1">
      <alignment horizontal="center" vertical="center" wrapText="1"/>
    </xf>
    <xf numFmtId="0" fontId="33" fillId="0" borderId="4" xfId="4" applyFont="1" applyBorder="1"/>
    <xf numFmtId="0" fontId="33" fillId="0" borderId="5" xfId="4" applyFont="1" applyBorder="1"/>
    <xf numFmtId="0" fontId="33" fillId="0" borderId="6" xfId="4" applyFont="1" applyBorder="1"/>
    <xf numFmtId="0" fontId="34" fillId="0" borderId="0" xfId="4" applyFont="1"/>
    <xf numFmtId="0" fontId="35" fillId="0" borderId="0" xfId="4" applyFont="1"/>
    <xf numFmtId="0" fontId="33" fillId="0" borderId="0" xfId="4" applyFont="1"/>
    <xf numFmtId="0" fontId="33" fillId="0" borderId="8" xfId="4" applyFont="1" applyBorder="1"/>
    <xf numFmtId="0" fontId="36" fillId="12" borderId="0" xfId="4" applyFont="1" applyFill="1"/>
    <xf numFmtId="0" fontId="36" fillId="0" borderId="8" xfId="4" applyFont="1" applyBorder="1"/>
    <xf numFmtId="0" fontId="37" fillId="0" borderId="7" xfId="4" applyFont="1" applyBorder="1"/>
    <xf numFmtId="0" fontId="37" fillId="0" borderId="0" xfId="4" applyFont="1"/>
    <xf numFmtId="0" fontId="37" fillId="0" borderId="8" xfId="4" applyFont="1" applyBorder="1" applyAlignment="1">
      <alignment horizontal="right"/>
    </xf>
    <xf numFmtId="0" fontId="33" fillId="0" borderId="9" xfId="4" applyFont="1" applyBorder="1"/>
    <xf numFmtId="0" fontId="33" fillId="0" borderId="10" xfId="4" applyFont="1" applyBorder="1"/>
    <xf numFmtId="4" fontId="37" fillId="13" borderId="11" xfId="5" applyNumberFormat="1" applyFont="1" applyFill="1" applyBorder="1" applyAlignment="1">
      <alignment horizontal="center" vertical="center" wrapText="1"/>
    </xf>
    <xf numFmtId="4" fontId="37" fillId="13" borderId="12" xfId="5" applyNumberFormat="1" applyFont="1" applyFill="1" applyBorder="1" applyAlignment="1">
      <alignment horizontal="center" vertical="center" wrapText="1"/>
    </xf>
    <xf numFmtId="0" fontId="37" fillId="14" borderId="13" xfId="4" applyFont="1" applyFill="1" applyBorder="1" applyAlignment="1">
      <alignment horizontal="center" vertical="center" wrapText="1"/>
    </xf>
    <xf numFmtId="4" fontId="37" fillId="14" borderId="13" xfId="4" applyNumberFormat="1" applyFont="1" applyFill="1" applyBorder="1" applyAlignment="1">
      <alignment horizontal="center" vertical="center" wrapText="1"/>
    </xf>
    <xf numFmtId="4" fontId="37" fillId="14" borderId="14" xfId="4" applyNumberFormat="1" applyFont="1" applyFill="1" applyBorder="1" applyAlignment="1">
      <alignment horizontal="center" vertical="center" wrapText="1"/>
    </xf>
    <xf numFmtId="49" fontId="37" fillId="0" borderId="18" xfId="4" applyNumberFormat="1" applyFont="1" applyBorder="1" applyAlignment="1">
      <alignment horizontal="center" vertical="distributed" wrapText="1"/>
    </xf>
    <xf numFmtId="0" fontId="37" fillId="0" borderId="18" xfId="4" applyFont="1" applyBorder="1" applyAlignment="1">
      <alignment horizontal="justify" vertical="distributed" wrapText="1"/>
    </xf>
    <xf numFmtId="0" fontId="33" fillId="0" borderId="18" xfId="4" applyFont="1" applyBorder="1" applyAlignment="1">
      <alignment horizontal="center" vertical="distributed" wrapText="1"/>
    </xf>
    <xf numFmtId="4" fontId="30" fillId="0" borderId="18" xfId="4" applyNumberFormat="1" applyFont="1" applyBorder="1" applyAlignment="1">
      <alignment vertical="distributed"/>
    </xf>
    <xf numFmtId="4" fontId="30" fillId="0" borderId="18" xfId="6" applyNumberFormat="1" applyFont="1" applyFill="1" applyBorder="1" applyAlignment="1" applyProtection="1">
      <alignment vertical="distributed" wrapText="1"/>
    </xf>
    <xf numFmtId="4" fontId="33" fillId="0" borderId="18" xfId="4" applyNumberFormat="1" applyFont="1" applyBorder="1" applyAlignment="1">
      <alignment vertical="distributed" wrapText="1"/>
    </xf>
    <xf numFmtId="49" fontId="33" fillId="0" borderId="18" xfId="4" applyNumberFormat="1" applyFont="1" applyBorder="1" applyAlignment="1">
      <alignment horizontal="center" vertical="distributed" wrapText="1"/>
    </xf>
    <xf numFmtId="0" fontId="33" fillId="0" borderId="18" xfId="0" applyFont="1" applyBorder="1" applyAlignment="1">
      <alignment horizontal="justify" vertical="distributed" wrapText="1"/>
    </xf>
    <xf numFmtId="168" fontId="33" fillId="0" borderId="18" xfId="4" applyNumberFormat="1" applyFont="1" applyBorder="1" applyAlignment="1">
      <alignment horizontal="right" vertical="distributed" wrapText="1"/>
    </xf>
    <xf numFmtId="4" fontId="30" fillId="0" borderId="18" xfId="6" applyNumberFormat="1" applyFont="1" applyFill="1" applyBorder="1" applyAlignment="1" applyProtection="1">
      <alignment vertical="distributed"/>
    </xf>
    <xf numFmtId="0" fontId="37" fillId="0" borderId="18" xfId="5" applyFont="1" applyBorder="1" applyAlignment="1">
      <alignment horizontal="right" vertical="distributed" wrapText="1"/>
    </xf>
    <xf numFmtId="0" fontId="33" fillId="0" borderId="18" xfId="5" applyFont="1" applyBorder="1" applyAlignment="1">
      <alignment horizontal="center" vertical="distributed" wrapText="1"/>
    </xf>
    <xf numFmtId="169" fontId="33" fillId="0" borderId="18" xfId="5" applyNumberFormat="1" applyFont="1" applyBorder="1" applyAlignment="1">
      <alignment horizontal="right" vertical="distributed" wrapText="1"/>
    </xf>
    <xf numFmtId="4" fontId="30" fillId="0" borderId="18" xfId="7" applyNumberFormat="1" applyFont="1" applyFill="1" applyBorder="1" applyAlignment="1" applyProtection="1">
      <alignment horizontal="right" vertical="distributed" wrapText="1"/>
    </xf>
    <xf numFmtId="4" fontId="37" fillId="15" borderId="18" xfId="5" applyNumberFormat="1" applyFont="1" applyFill="1" applyBorder="1" applyAlignment="1">
      <alignment vertical="distributed" wrapText="1"/>
    </xf>
    <xf numFmtId="0" fontId="33" fillId="0" borderId="18" xfId="4" applyFont="1" applyBorder="1" applyAlignment="1">
      <alignment horizontal="justify" vertical="distributed" wrapText="1"/>
    </xf>
    <xf numFmtId="0" fontId="37" fillId="0" borderId="18" xfId="5" applyFont="1" applyBorder="1" applyAlignment="1">
      <alignment horizontal="left" vertical="distributed" wrapText="1"/>
    </xf>
    <xf numFmtId="0" fontId="33" fillId="0" borderId="18" xfId="5" applyFont="1" applyBorder="1" applyAlignment="1">
      <alignment horizontal="left" vertical="distributed" wrapText="1"/>
    </xf>
    <xf numFmtId="0" fontId="21" fillId="0" borderId="18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0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wrapText="1"/>
    </xf>
    <xf numFmtId="43" fontId="30" fillId="0" borderId="18" xfId="1" applyFont="1" applyFill="1" applyBorder="1"/>
    <xf numFmtId="0" fontId="30" fillId="0" borderId="19" xfId="0" applyFont="1" applyBorder="1" applyAlignment="1">
      <alignment wrapText="1"/>
    </xf>
    <xf numFmtId="0" fontId="21" fillId="0" borderId="19" xfId="0" applyFont="1" applyBorder="1" applyAlignment="1">
      <alignment vertical="center" wrapText="1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vertical="center" wrapText="1"/>
    </xf>
    <xf numFmtId="169" fontId="34" fillId="0" borderId="20" xfId="5" applyNumberFormat="1" applyFont="1" applyBorder="1" applyAlignment="1">
      <alignment horizontal="right" vertical="distributed" wrapText="1"/>
    </xf>
    <xf numFmtId="0" fontId="37" fillId="0" borderId="0" xfId="5" applyFont="1" applyAlignment="1">
      <alignment horizontal="right" vertical="distributed" wrapText="1"/>
    </xf>
    <xf numFmtId="0" fontId="33" fillId="0" borderId="0" xfId="5" applyFont="1" applyAlignment="1">
      <alignment horizontal="center" vertical="distributed" wrapText="1"/>
    </xf>
    <xf numFmtId="169" fontId="33" fillId="0" borderId="0" xfId="5" applyNumberFormat="1" applyFont="1" applyAlignment="1">
      <alignment horizontal="right" vertical="distributed" wrapText="1"/>
    </xf>
    <xf numFmtId="0" fontId="21" fillId="0" borderId="19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7" fillId="0" borderId="19" xfId="5" applyFont="1" applyBorder="1" applyAlignment="1">
      <alignment horizontal="right" vertical="distributed" wrapText="1"/>
    </xf>
    <xf numFmtId="0" fontId="33" fillId="0" borderId="20" xfId="4" applyFont="1" applyBorder="1" applyAlignment="1">
      <alignment horizontal="center" vertical="center" wrapText="1"/>
    </xf>
    <xf numFmtId="4" fontId="30" fillId="0" borderId="20" xfId="4" applyNumberFormat="1" applyFont="1" applyBorder="1" applyAlignment="1">
      <alignment vertical="center"/>
    </xf>
    <xf numFmtId="0" fontId="21" fillId="0" borderId="19" xfId="0" applyFont="1" applyBorder="1"/>
    <xf numFmtId="4" fontId="30" fillId="0" borderId="20" xfId="6" applyNumberFormat="1" applyFont="1" applyFill="1" applyBorder="1" applyAlignment="1" applyProtection="1">
      <alignment vertical="distributed" wrapText="1"/>
    </xf>
    <xf numFmtId="0" fontId="30" fillId="0" borderId="19" xfId="0" applyFont="1" applyBorder="1"/>
    <xf numFmtId="0" fontId="21" fillId="0" borderId="18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30" fillId="0" borderId="21" xfId="0" applyFont="1" applyBorder="1" applyAlignment="1">
      <alignment horizontal="left" vertical="center" wrapText="1"/>
    </xf>
    <xf numFmtId="0" fontId="37" fillId="0" borderId="20" xfId="4" applyFont="1" applyBorder="1" applyAlignment="1">
      <alignment horizontal="justify" vertical="center" wrapText="1"/>
    </xf>
    <xf numFmtId="4" fontId="33" fillId="0" borderId="22" xfId="4" applyNumberFormat="1" applyFont="1" applyBorder="1" applyAlignment="1">
      <alignment vertical="distributed" wrapText="1"/>
    </xf>
    <xf numFmtId="4" fontId="37" fillId="15" borderId="19" xfId="5" applyNumberFormat="1" applyFont="1" applyFill="1" applyBorder="1" applyAlignment="1">
      <alignment vertical="distributed" wrapText="1"/>
    </xf>
    <xf numFmtId="0" fontId="21" fillId="0" borderId="18" xfId="0" applyFont="1" applyBorder="1"/>
    <xf numFmtId="0" fontId="30" fillId="0" borderId="18" xfId="0" applyFont="1" applyBorder="1"/>
    <xf numFmtId="0" fontId="21" fillId="0" borderId="18" xfId="0" applyFont="1" applyBorder="1" applyAlignment="1">
      <alignment vertical="center"/>
    </xf>
    <xf numFmtId="0" fontId="33" fillId="0" borderId="18" xfId="4" applyFont="1" applyBorder="1" applyAlignment="1">
      <alignment horizontal="center" vertical="center" wrapText="1"/>
    </xf>
    <xf numFmtId="49" fontId="33" fillId="0" borderId="18" xfId="4" applyNumberFormat="1" applyFont="1" applyBorder="1" applyAlignment="1">
      <alignment horizontal="center" vertical="center" wrapText="1"/>
    </xf>
    <xf numFmtId="0" fontId="37" fillId="0" borderId="18" xfId="5" applyFont="1" applyBorder="1" applyAlignment="1">
      <alignment horizontal="right" vertical="center" wrapText="1"/>
    </xf>
    <xf numFmtId="0" fontId="33" fillId="0" borderId="18" xfId="5" applyFont="1" applyBorder="1" applyAlignment="1">
      <alignment horizontal="center" vertical="center" wrapText="1"/>
    </xf>
    <xf numFmtId="169" fontId="33" fillId="0" borderId="18" xfId="5" applyNumberFormat="1" applyFont="1" applyBorder="1" applyAlignment="1">
      <alignment horizontal="right" vertical="center" wrapText="1"/>
    </xf>
    <xf numFmtId="4" fontId="30" fillId="0" borderId="18" xfId="7" applyNumberFormat="1" applyFont="1" applyFill="1" applyBorder="1" applyAlignment="1" applyProtection="1">
      <alignment horizontal="right" vertical="center" wrapText="1"/>
    </xf>
    <xf numFmtId="4" fontId="37" fillId="15" borderId="18" xfId="5" applyNumberFormat="1" applyFont="1" applyFill="1" applyBorder="1" applyAlignment="1">
      <alignment vertical="center" wrapText="1"/>
    </xf>
    <xf numFmtId="4" fontId="34" fillId="0" borderId="0" xfId="4" applyNumberFormat="1" applyFont="1"/>
    <xf numFmtId="3" fontId="1" fillId="0" borderId="0" xfId="0" applyNumberFormat="1" applyFont="1" applyAlignment="1">
      <alignment horizontal="center" vertical="center"/>
    </xf>
    <xf numFmtId="0" fontId="6" fillId="7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horizontal="center" vertical="center" wrapText="1"/>
    </xf>
    <xf numFmtId="4" fontId="30" fillId="0" borderId="18" xfId="6" applyNumberFormat="1" applyFont="1" applyFill="1" applyBorder="1" applyAlignment="1" applyProtection="1">
      <alignment horizontal="right" vertical="distributed"/>
    </xf>
    <xf numFmtId="0" fontId="33" fillId="0" borderId="0" xfId="4" applyFont="1" applyAlignment="1">
      <alignment vertical="distributed" wrapText="1"/>
    </xf>
    <xf numFmtId="0" fontId="34" fillId="0" borderId="18" xfId="4" applyFont="1" applyBorder="1"/>
    <xf numFmtId="0" fontId="38" fillId="16" borderId="0" xfId="0" applyFont="1" applyFill="1" applyAlignment="1">
      <alignment horizontal="center"/>
    </xf>
    <xf numFmtId="0" fontId="0" fillId="16" borderId="0" xfId="0" applyFill="1"/>
    <xf numFmtId="0" fontId="38" fillId="16" borderId="18" xfId="0" applyFont="1" applyFill="1" applyBorder="1"/>
    <xf numFmtId="0" fontId="38" fillId="16" borderId="18" xfId="0" applyFont="1" applyFill="1" applyBorder="1" applyAlignment="1">
      <alignment horizontal="center"/>
    </xf>
    <xf numFmtId="0" fontId="0" fillId="16" borderId="18" xfId="0" applyFill="1" applyBorder="1"/>
    <xf numFmtId="10" fontId="0" fillId="16" borderId="18" xfId="0" applyNumberFormat="1" applyFill="1" applyBorder="1"/>
    <xf numFmtId="10" fontId="0" fillId="16" borderId="0" xfId="0" applyNumberFormat="1" applyFill="1"/>
    <xf numFmtId="10" fontId="38" fillId="16" borderId="18" xfId="0" applyNumberFormat="1" applyFont="1" applyFill="1" applyBorder="1"/>
    <xf numFmtId="10" fontId="38" fillId="16" borderId="0" xfId="0" applyNumberFormat="1" applyFont="1" applyFill="1"/>
    <xf numFmtId="0" fontId="6" fillId="9" borderId="0" xfId="0" applyFont="1" applyFill="1" applyAlignment="1">
      <alignment wrapText="1"/>
    </xf>
    <xf numFmtId="0" fontId="6" fillId="9" borderId="0" xfId="0" applyFont="1" applyFill="1"/>
    <xf numFmtId="166" fontId="5" fillId="2" borderId="0" xfId="0" applyNumberFormat="1" applyFont="1" applyFill="1" applyAlignment="1">
      <alignment horizontal="right" vertical="center" wrapText="1"/>
    </xf>
    <xf numFmtId="166" fontId="1" fillId="3" borderId="0" xfId="0" applyNumberFormat="1" applyFont="1" applyFill="1" applyAlignment="1">
      <alignment vertical="top" wrapText="1"/>
    </xf>
    <xf numFmtId="166" fontId="1" fillId="0" borderId="0" xfId="0" applyNumberFormat="1" applyFont="1" applyAlignment="1">
      <alignment vertical="top" wrapText="1"/>
    </xf>
    <xf numFmtId="166" fontId="1" fillId="0" borderId="0" xfId="0" applyNumberFormat="1" applyFont="1" applyAlignment="1">
      <alignment horizontal="center" vertical="center" wrapText="1"/>
    </xf>
    <xf numFmtId="166" fontId="1" fillId="4" borderId="0" xfId="0" applyNumberFormat="1" applyFont="1" applyFill="1" applyAlignment="1">
      <alignment vertical="top" wrapText="1"/>
    </xf>
    <xf numFmtId="166" fontId="8" fillId="7" borderId="0" xfId="0" applyNumberFormat="1" applyFont="1" applyFill="1"/>
    <xf numFmtId="166" fontId="8" fillId="6" borderId="0" xfId="0" applyNumberFormat="1" applyFont="1" applyFill="1"/>
    <xf numFmtId="166" fontId="8" fillId="0" borderId="0" xfId="0" applyNumberFormat="1" applyFont="1"/>
    <xf numFmtId="166" fontId="6" fillId="9" borderId="0" xfId="0" applyNumberFormat="1" applyFont="1" applyFill="1"/>
    <xf numFmtId="166" fontId="1" fillId="7" borderId="0" xfId="0" applyNumberFormat="1" applyFont="1" applyFill="1" applyAlignment="1">
      <alignment horizontal="center" wrapText="1"/>
    </xf>
    <xf numFmtId="166" fontId="1" fillId="7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wrapText="1"/>
    </xf>
    <xf numFmtId="166" fontId="6" fillId="9" borderId="0" xfId="0" applyNumberFormat="1" applyFont="1" applyFill="1" applyAlignment="1">
      <alignment wrapText="1"/>
    </xf>
    <xf numFmtId="166" fontId="6" fillId="7" borderId="0" xfId="0" applyNumberFormat="1" applyFont="1" applyFill="1" applyAlignment="1">
      <alignment horizontal="center" vertical="center" wrapText="1"/>
    </xf>
    <xf numFmtId="166" fontId="26" fillId="0" borderId="0" xfId="0" applyNumberFormat="1" applyFont="1"/>
    <xf numFmtId="166" fontId="6" fillId="7" borderId="0" xfId="0" applyNumberFormat="1" applyFont="1" applyFill="1" applyAlignment="1">
      <alignment horizontal="center" vertical="center"/>
    </xf>
    <xf numFmtId="166" fontId="6" fillId="7" borderId="0" xfId="0" applyNumberFormat="1" applyFont="1" applyFill="1" applyAlignment="1">
      <alignment wrapText="1"/>
    </xf>
    <xf numFmtId="166" fontId="0" fillId="0" borderId="0" xfId="0" applyNumberFormat="1"/>
    <xf numFmtId="44" fontId="5" fillId="2" borderId="0" xfId="2" applyFont="1" applyFill="1" applyAlignment="1">
      <alignment horizontal="right" vertical="center" wrapText="1"/>
    </xf>
    <xf numFmtId="44" fontId="1" fillId="0" borderId="0" xfId="2" applyFont="1" applyAlignment="1">
      <alignment vertical="top" wrapText="1"/>
    </xf>
    <xf numFmtId="44" fontId="1" fillId="3" borderId="0" xfId="2" applyFont="1" applyFill="1" applyAlignment="1">
      <alignment vertical="top" wrapText="1"/>
    </xf>
    <xf numFmtId="44" fontId="1" fillId="4" borderId="0" xfId="2" applyFont="1" applyFill="1" applyAlignment="1">
      <alignment vertical="top" wrapText="1"/>
    </xf>
    <xf numFmtId="44" fontId="8" fillId="6" borderId="0" xfId="2" applyFont="1" applyFill="1"/>
    <xf numFmtId="44" fontId="8" fillId="0" borderId="0" xfId="2" applyFont="1"/>
    <xf numFmtId="44" fontId="8" fillId="9" borderId="0" xfId="2" applyFont="1" applyFill="1" applyAlignment="1">
      <alignment horizontal="center"/>
    </xf>
    <xf numFmtId="44" fontId="8" fillId="7" borderId="0" xfId="2" applyFont="1" applyFill="1" applyAlignment="1">
      <alignment horizontal="center" wrapText="1"/>
    </xf>
    <xf numFmtId="44" fontId="8" fillId="7" borderId="0" xfId="2" applyFont="1" applyFill="1" applyAlignment="1">
      <alignment horizontal="center" vertical="center" wrapText="1"/>
    </xf>
    <xf numFmtId="44" fontId="1" fillId="0" borderId="0" xfId="2" applyFont="1" applyAlignment="1">
      <alignment horizontal="center" wrapText="1"/>
    </xf>
    <xf numFmtId="44" fontId="8" fillId="9" borderId="0" xfId="2" applyFont="1" applyFill="1" applyAlignment="1">
      <alignment horizontal="center" wrapText="1"/>
    </xf>
    <xf numFmtId="44" fontId="1" fillId="0" borderId="0" xfId="2" applyFont="1" applyAlignment="1">
      <alignment horizontal="center" vertical="center" wrapText="1"/>
    </xf>
    <xf numFmtId="44" fontId="25" fillId="0" borderId="0" xfId="2" applyFont="1"/>
    <xf numFmtId="44" fontId="6" fillId="7" borderId="0" xfId="2" applyFont="1" applyFill="1" applyAlignment="1">
      <alignment horizontal="center" wrapText="1"/>
    </xf>
    <xf numFmtId="44" fontId="26" fillId="0" borderId="0" xfId="2" applyFont="1"/>
    <xf numFmtId="44" fontId="0" fillId="0" borderId="0" xfId="2" applyFont="1"/>
    <xf numFmtId="44" fontId="1" fillId="6" borderId="0" xfId="2" applyFont="1" applyFill="1" applyAlignment="1">
      <alignment vertical="top" wrapText="1"/>
    </xf>
    <xf numFmtId="44" fontId="6" fillId="7" borderId="0" xfId="2" applyFont="1" applyFill="1" applyAlignment="1">
      <alignment horizontal="center" vertical="center" wrapText="1"/>
    </xf>
    <xf numFmtId="44" fontId="8" fillId="0" borderId="0" xfId="2" applyFont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8" fillId="8" borderId="27" xfId="0" applyFont="1" applyFill="1" applyBorder="1"/>
    <xf numFmtId="0" fontId="8" fillId="8" borderId="27" xfId="0" applyFont="1" applyFill="1" applyBorder="1" applyAlignment="1">
      <alignment wrapText="1"/>
    </xf>
    <xf numFmtId="166" fontId="1" fillId="8" borderId="27" xfId="0" applyNumberFormat="1" applyFont="1" applyFill="1" applyBorder="1" applyAlignment="1">
      <alignment vertical="top" wrapText="1"/>
    </xf>
    <xf numFmtId="44" fontId="8" fillId="8" borderId="27" xfId="2" applyFont="1" applyFill="1" applyBorder="1"/>
    <xf numFmtId="166" fontId="8" fillId="8" borderId="27" xfId="0" applyNumberFormat="1" applyFont="1" applyFill="1" applyBorder="1"/>
    <xf numFmtId="0" fontId="1" fillId="8" borderId="27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left" vertical="center" wrapText="1"/>
    </xf>
    <xf numFmtId="2" fontId="1" fillId="8" borderId="27" xfId="0" applyNumberFormat="1" applyFont="1" applyFill="1" applyBorder="1" applyAlignment="1">
      <alignment horizontal="center" vertical="center" wrapText="1"/>
    </xf>
    <xf numFmtId="166" fontId="1" fillId="8" borderId="27" xfId="0" applyNumberFormat="1" applyFont="1" applyFill="1" applyBorder="1" applyAlignment="1">
      <alignment horizontal="center" vertical="center" wrapText="1"/>
    </xf>
    <xf numFmtId="44" fontId="1" fillId="8" borderId="27" xfId="2" applyFont="1" applyFill="1" applyBorder="1" applyAlignment="1">
      <alignment horizontal="center" vertical="center" wrapText="1"/>
    </xf>
    <xf numFmtId="44" fontId="1" fillId="8" borderId="27" xfId="2" applyFont="1" applyFill="1" applyBorder="1" applyAlignment="1">
      <alignment vertical="top" wrapText="1"/>
    </xf>
    <xf numFmtId="2" fontId="37" fillId="0" borderId="7" xfId="4" applyNumberFormat="1" applyFont="1" applyBorder="1"/>
    <xf numFmtId="0" fontId="1" fillId="16" borderId="0" xfId="0" applyFont="1" applyFill="1" applyAlignment="1">
      <alignment vertical="center" wrapText="1"/>
    </xf>
    <xf numFmtId="0" fontId="19" fillId="16" borderId="0" xfId="0" applyFont="1" applyFill="1" applyAlignment="1">
      <alignment vertical="center"/>
    </xf>
    <xf numFmtId="0" fontId="20" fillId="16" borderId="0" xfId="0" applyFont="1" applyFill="1" applyAlignment="1">
      <alignment wrapText="1"/>
    </xf>
    <xf numFmtId="0" fontId="21" fillId="16" borderId="0" xfId="0" applyFont="1" applyFill="1" applyAlignment="1">
      <alignment vertical="center"/>
    </xf>
    <xf numFmtId="0" fontId="18" fillId="16" borderId="0" xfId="0" applyFont="1" applyFill="1" applyAlignment="1">
      <alignment vertical="center"/>
    </xf>
    <xf numFmtId="0" fontId="20" fillId="16" borderId="0" xfId="0" applyFont="1" applyFill="1" applyAlignment="1">
      <alignment vertical="center"/>
    </xf>
    <xf numFmtId="0" fontId="1" fillId="16" borderId="0" xfId="0" applyFont="1" applyFill="1" applyAlignment="1">
      <alignment wrapText="1"/>
    </xf>
    <xf numFmtId="0" fontId="1" fillId="16" borderId="0" xfId="0" applyFont="1" applyFill="1"/>
    <xf numFmtId="0" fontId="41" fillId="16" borderId="0" xfId="0" applyFont="1" applyFill="1"/>
    <xf numFmtId="0" fontId="19" fillId="16" borderId="0" xfId="0" applyFont="1" applyFill="1" applyAlignment="1">
      <alignment wrapText="1"/>
    </xf>
    <xf numFmtId="0" fontId="24" fillId="16" borderId="0" xfId="0" applyFont="1" applyFill="1" applyAlignment="1">
      <alignment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right" vertical="center" wrapText="1"/>
    </xf>
    <xf numFmtId="44" fontId="12" fillId="10" borderId="27" xfId="0" applyNumberFormat="1" applyFont="1" applyFill="1" applyBorder="1" applyAlignment="1">
      <alignment vertical="center" wrapText="1"/>
    </xf>
    <xf numFmtId="0" fontId="9" fillId="16" borderId="27" xfId="0" applyFont="1" applyFill="1" applyBorder="1" applyAlignment="1">
      <alignment horizontal="center" vertical="center" wrapText="1"/>
    </xf>
    <xf numFmtId="0" fontId="9" fillId="16" borderId="27" xfId="0" applyFont="1" applyFill="1" applyBorder="1" applyAlignment="1">
      <alignment vertical="center" wrapText="1"/>
    </xf>
    <xf numFmtId="44" fontId="9" fillId="16" borderId="27" xfId="2" applyFont="1" applyFill="1" applyBorder="1" applyAlignment="1">
      <alignment vertical="center" wrapText="1"/>
    </xf>
    <xf numFmtId="44" fontId="10" fillId="16" borderId="27" xfId="2" applyFont="1" applyFill="1" applyBorder="1" applyAlignment="1">
      <alignment horizontal="right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vertical="center" wrapText="1"/>
    </xf>
    <xf numFmtId="44" fontId="11" fillId="3" borderId="27" xfId="2" applyFont="1" applyFill="1" applyBorder="1" applyAlignment="1">
      <alignment horizontal="right" vertical="center" wrapText="1"/>
    </xf>
    <xf numFmtId="0" fontId="1" fillId="16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horizontal="left" vertical="center"/>
    </xf>
    <xf numFmtId="166" fontId="1" fillId="16" borderId="0" xfId="0" applyNumberFormat="1" applyFont="1" applyFill="1" applyAlignment="1">
      <alignment wrapText="1"/>
    </xf>
    <xf numFmtId="44" fontId="1" fillId="16" borderId="0" xfId="2" applyFont="1" applyFill="1" applyAlignment="1">
      <alignment wrapText="1"/>
    </xf>
    <xf numFmtId="0" fontId="21" fillId="16" borderId="0" xfId="0" applyFont="1" applyFill="1" applyAlignment="1">
      <alignment horizontal="left" vertical="center"/>
    </xf>
    <xf numFmtId="0" fontId="18" fillId="16" borderId="0" xfId="0" applyFont="1" applyFill="1" applyAlignment="1">
      <alignment horizontal="left" vertical="center"/>
    </xf>
    <xf numFmtId="166" fontId="4" fillId="16" borderId="0" xfId="0" applyNumberFormat="1" applyFont="1" applyFill="1" applyAlignment="1">
      <alignment wrapText="1"/>
    </xf>
    <xf numFmtId="44" fontId="4" fillId="16" borderId="0" xfId="2" applyFont="1" applyFill="1" applyAlignment="1">
      <alignment wrapText="1"/>
    </xf>
    <xf numFmtId="0" fontId="4" fillId="16" borderId="18" xfId="0" applyFont="1" applyFill="1" applyBorder="1" applyAlignment="1">
      <alignment wrapText="1"/>
    </xf>
    <xf numFmtId="10" fontId="4" fillId="16" borderId="18" xfId="0" applyNumberFormat="1" applyFont="1" applyFill="1" applyBorder="1" applyAlignment="1">
      <alignment wrapText="1"/>
    </xf>
    <xf numFmtId="2" fontId="1" fillId="0" borderId="0" xfId="0" applyNumberFormat="1" applyFont="1" applyAlignment="1">
      <alignment vertical="top" wrapText="1"/>
    </xf>
    <xf numFmtId="0" fontId="4" fillId="0" borderId="0" xfId="0" applyFont="1" applyAlignment="1">
      <alignment wrapText="1"/>
    </xf>
    <xf numFmtId="0" fontId="1" fillId="16" borderId="0" xfId="0" applyFont="1" applyFill="1" applyAlignment="1">
      <alignment vertical="center" wrapText="1"/>
    </xf>
    <xf numFmtId="14" fontId="1" fillId="16" borderId="0" xfId="0" applyNumberFormat="1" applyFont="1" applyFill="1" applyAlignment="1">
      <alignment vertical="center" wrapText="1"/>
    </xf>
    <xf numFmtId="0" fontId="1" fillId="10" borderId="0" xfId="0" applyFont="1" applyFill="1" applyAlignment="1">
      <alignment horizontal="center" vertical="center" wrapText="1"/>
    </xf>
    <xf numFmtId="0" fontId="24" fillId="16" borderId="0" xfId="0" applyFont="1" applyFill="1" applyAlignment="1">
      <alignment horizontal="left" vertical="top" wrapText="1"/>
    </xf>
    <xf numFmtId="0" fontId="24" fillId="16" borderId="28" xfId="0" applyFont="1" applyFill="1" applyBorder="1" applyAlignment="1">
      <alignment horizontal="left" vertical="top" wrapText="1"/>
    </xf>
    <xf numFmtId="0" fontId="26" fillId="0" borderId="0" xfId="0" applyFont="1" applyAlignment="1">
      <alignment horizontal="right"/>
    </xf>
    <xf numFmtId="164" fontId="25" fillId="0" borderId="0" xfId="0" applyNumberFormat="1" applyFont="1" applyAlignment="1">
      <alignment horizontal="right"/>
    </xf>
    <xf numFmtId="0" fontId="38" fillId="16" borderId="24" xfId="0" applyFont="1" applyFill="1" applyBorder="1" applyAlignment="1">
      <alignment horizontal="center"/>
    </xf>
    <xf numFmtId="0" fontId="38" fillId="16" borderId="25" xfId="0" applyFont="1" applyFill="1" applyBorder="1" applyAlignment="1">
      <alignment horizontal="center"/>
    </xf>
    <xf numFmtId="0" fontId="38" fillId="16" borderId="19" xfId="0" applyFont="1" applyFill="1" applyBorder="1" applyAlignment="1">
      <alignment horizontal="center"/>
    </xf>
    <xf numFmtId="0" fontId="0" fillId="17" borderId="0" xfId="0" applyFill="1" applyAlignment="1">
      <alignment horizontal="left" wrapText="1"/>
    </xf>
    <xf numFmtId="0" fontId="39" fillId="16" borderId="18" xfId="0" applyFont="1" applyFill="1" applyBorder="1" applyAlignment="1">
      <alignment horizontal="center"/>
    </xf>
    <xf numFmtId="0" fontId="38" fillId="16" borderId="23" xfId="0" applyFont="1" applyFill="1" applyBorder="1" applyAlignment="1">
      <alignment horizontal="center" vertical="center"/>
    </xf>
    <xf numFmtId="0" fontId="38" fillId="16" borderId="26" xfId="0" applyFont="1" applyFill="1" applyBorder="1" applyAlignment="1">
      <alignment horizontal="center" vertical="center"/>
    </xf>
    <xf numFmtId="0" fontId="40" fillId="16" borderId="24" xfId="0" applyFont="1" applyFill="1" applyBorder="1" applyAlignment="1">
      <alignment horizontal="center" wrapText="1"/>
    </xf>
    <xf numFmtId="0" fontId="40" fillId="16" borderId="25" xfId="0" applyFont="1" applyFill="1" applyBorder="1" applyAlignment="1">
      <alignment horizontal="center" wrapText="1"/>
    </xf>
    <xf numFmtId="0" fontId="40" fillId="16" borderId="19" xfId="0" applyFont="1" applyFill="1" applyBorder="1" applyAlignment="1">
      <alignment horizontal="center" wrapText="1"/>
    </xf>
    <xf numFmtId="0" fontId="0" fillId="16" borderId="24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20" fillId="16" borderId="0" xfId="0" applyFont="1" applyFill="1" applyAlignment="1">
      <alignment wrapText="1"/>
    </xf>
    <xf numFmtId="14" fontId="20" fillId="16" borderId="0" xfId="0" applyNumberFormat="1" applyFont="1" applyFill="1" applyAlignment="1">
      <alignment wrapText="1"/>
    </xf>
    <xf numFmtId="0" fontId="1" fillId="10" borderId="27" xfId="0" applyFont="1" applyFill="1" applyBorder="1" applyAlignment="1">
      <alignment horizontal="center" vertical="center" wrapText="1"/>
    </xf>
    <xf numFmtId="0" fontId="23" fillId="16" borderId="0" xfId="0" applyFont="1" applyFill="1" applyAlignment="1">
      <alignment wrapText="1"/>
    </xf>
    <xf numFmtId="14" fontId="15" fillId="16" borderId="0" xfId="0" applyNumberFormat="1" applyFont="1" applyFill="1" applyAlignment="1">
      <alignment wrapText="1"/>
    </xf>
    <xf numFmtId="0" fontId="29" fillId="11" borderId="0" xfId="3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29" fillId="11" borderId="2" xfId="3" applyBorder="1" applyAlignment="1">
      <alignment horizontal="center" vertical="center" wrapText="1"/>
    </xf>
    <xf numFmtId="0" fontId="29" fillId="11" borderId="3" xfId="3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49" fontId="37" fillId="12" borderId="15" xfId="4" applyNumberFormat="1" applyFont="1" applyFill="1" applyBorder="1" applyAlignment="1">
      <alignment horizontal="center" vertical="distributed" wrapText="1"/>
    </xf>
    <xf numFmtId="49" fontId="37" fillId="12" borderId="16" xfId="4" applyNumberFormat="1" applyFont="1" applyFill="1" applyBorder="1" applyAlignment="1">
      <alignment horizontal="center" vertical="distributed" wrapText="1"/>
    </xf>
    <xf numFmtId="49" fontId="37" fillId="12" borderId="17" xfId="4" applyNumberFormat="1" applyFont="1" applyFill="1" applyBorder="1" applyAlignment="1">
      <alignment horizontal="center" vertical="distributed" wrapText="1"/>
    </xf>
    <xf numFmtId="0" fontId="33" fillId="0" borderId="7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36" fillId="12" borderId="7" xfId="4" applyFont="1" applyFill="1" applyBorder="1" applyAlignment="1">
      <alignment horizontal="center"/>
    </xf>
    <xf numFmtId="0" fontId="36" fillId="12" borderId="0" xfId="4" applyFont="1" applyFill="1" applyAlignment="1">
      <alignment horizontal="center"/>
    </xf>
    <xf numFmtId="0" fontId="33" fillId="0" borderId="7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3" fillId="0" borderId="8" xfId="4" applyFont="1" applyBorder="1" applyAlignment="1">
      <alignment horizontal="left"/>
    </xf>
    <xf numFmtId="0" fontId="37" fillId="0" borderId="7" xfId="4" applyFont="1" applyBorder="1" applyAlignment="1">
      <alignment horizontal="justify"/>
    </xf>
    <xf numFmtId="0" fontId="37" fillId="0" borderId="0" xfId="4" applyFont="1" applyAlignment="1">
      <alignment horizontal="justify"/>
    </xf>
    <xf numFmtId="0" fontId="37" fillId="0" borderId="8" xfId="4" applyFont="1" applyBorder="1" applyAlignment="1">
      <alignment horizontal="justify"/>
    </xf>
    <xf numFmtId="0" fontId="37" fillId="0" borderId="7" xfId="4" applyFont="1" applyBorder="1" applyAlignment="1">
      <alignment horizontal="justify" wrapText="1"/>
    </xf>
    <xf numFmtId="0" fontId="37" fillId="0" borderId="0" xfId="4" applyFont="1" applyAlignment="1">
      <alignment horizontal="justify" wrapText="1"/>
    </xf>
    <xf numFmtId="0" fontId="37" fillId="0" borderId="8" xfId="4" applyFont="1" applyBorder="1" applyAlignment="1">
      <alignment horizontal="justify" wrapText="1"/>
    </xf>
  </cellXfs>
  <cellStyles count="8">
    <cellStyle name="Célula de Verificação" xfId="3" builtinId="23"/>
    <cellStyle name="Moeda" xfId="2" builtinId="4"/>
    <cellStyle name="Normal" xfId="0" builtinId="0"/>
    <cellStyle name="Normal_Modelo de planilha orçamento PJ Ceilândia" xfId="5" xr:uid="{FA882CB3-58B4-4D1C-82BC-984A58C1661D}"/>
    <cellStyle name="Normal_Orç 041_2009 Adaptação Copa PJ Ceilândia" xfId="4" xr:uid="{9FB3017C-9E0B-4E4B-8A69-B7998F50205F}"/>
    <cellStyle name="Separador de milhares_Modelo de planilha orçamento PJ Ceilândia" xfId="7" xr:uid="{384B66D2-F176-4C31-8537-A46E72492674}"/>
    <cellStyle name="Separador de milhares_Orç 041_2009 Adaptação Copa PJ Ceilândia" xfId="6" xr:uid="{5CF779CE-CE55-48BA-A761-F4313DD3334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1</xdr:col>
      <xdr:colOff>777703</xdr:colOff>
      <xdr:row>5</xdr:row>
      <xdr:rowOff>28575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F7ED5A9-B3CF-4CFC-B3D1-6A9E062EB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47650"/>
          <a:ext cx="1301578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115765</xdr:colOff>
      <xdr:row>1</xdr:row>
      <xdr:rowOff>186836</xdr:rowOff>
    </xdr:from>
    <xdr:to>
      <xdr:col>1</xdr:col>
      <xdr:colOff>479201</xdr:colOff>
      <xdr:row>5</xdr:row>
      <xdr:rowOff>7326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6CC37D-56B3-455C-B371-52D78D899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65" y="413971"/>
          <a:ext cx="971571" cy="5898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171450</xdr:rowOff>
    </xdr:from>
    <xdr:to>
      <xdr:col>1</xdr:col>
      <xdr:colOff>1444453</xdr:colOff>
      <xdr:row>5</xdr:row>
      <xdr:rowOff>182617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F7DE58F-AD9D-4E55-BCAB-39A5F9734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00050"/>
          <a:ext cx="1301578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691978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1FF24A-7709-4B21-A66D-CFD10F5A0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301578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161925</xdr:rowOff>
    </xdr:from>
    <xdr:to>
      <xdr:col>8</xdr:col>
      <xdr:colOff>976226</xdr:colOff>
      <xdr:row>7</xdr:row>
      <xdr:rowOff>69222</xdr:rowOff>
    </xdr:to>
    <xdr:pic>
      <xdr:nvPicPr>
        <xdr:cNvPr id="2" name="Picture 91" descr="SENAC">
          <a:extLst>
            <a:ext uri="{FF2B5EF4-FFF2-40B4-BE49-F238E27FC236}">
              <a16:creationId xmlns:a16="http://schemas.microsoft.com/office/drawing/2014/main" id="{B54AFFE7-0DD4-4C3F-8049-17663C9B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67950" y="161925"/>
          <a:ext cx="2547851" cy="126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34ED-4D28-4CD6-B809-7868D5861C9D}">
  <sheetPr>
    <pageSetUpPr fitToPage="1"/>
  </sheetPr>
  <dimension ref="A1:J1425"/>
  <sheetViews>
    <sheetView tabSelected="1" view="pageBreakPreview" zoomScale="115" zoomScaleNormal="115" zoomScaleSheetLayoutView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6" sqref="C6:D7"/>
    </sheetView>
  </sheetViews>
  <sheetFormatPr defaultRowHeight="15" x14ac:dyDescent="0.25"/>
  <cols>
    <col min="1" max="1" width="9.140625" style="38"/>
    <col min="2" max="2" width="20" style="35" bestFit="1" customWidth="1"/>
    <col min="3" max="3" width="15.140625" style="17" customWidth="1"/>
    <col min="4" max="4" width="82.42578125" customWidth="1"/>
    <col min="7" max="7" width="15.42578125" style="201" bestFit="1" customWidth="1"/>
    <col min="8" max="8" width="16.140625" style="217" customWidth="1"/>
    <col min="9" max="9" width="15.5703125" style="217" bestFit="1" customWidth="1"/>
    <col min="10" max="10" width="16.28515625" style="217" customWidth="1"/>
  </cols>
  <sheetData>
    <row r="1" spans="1:10" s="174" customFormat="1" ht="18" x14ac:dyDescent="0.25">
      <c r="A1" s="268"/>
      <c r="B1" s="268"/>
      <c r="C1" s="257" t="s">
        <v>0</v>
      </c>
      <c r="D1" s="236"/>
      <c r="E1" s="240"/>
      <c r="F1" s="240"/>
      <c r="G1" s="258"/>
      <c r="H1" s="259"/>
      <c r="I1" s="259"/>
      <c r="J1" s="259"/>
    </row>
    <row r="2" spans="1:10" s="174" customFormat="1" ht="15.75" x14ac:dyDescent="0.25">
      <c r="A2" s="268"/>
      <c r="B2" s="268"/>
      <c r="C2" s="260" t="s">
        <v>1</v>
      </c>
      <c r="D2" s="236"/>
      <c r="E2" s="240"/>
      <c r="F2" s="240"/>
      <c r="G2" s="258"/>
      <c r="H2" s="259"/>
      <c r="I2" s="259"/>
      <c r="J2" s="259"/>
    </row>
    <row r="3" spans="1:10" s="174" customFormat="1" x14ac:dyDescent="0.25">
      <c r="A3" s="268"/>
      <c r="B3" s="268"/>
      <c r="C3" s="261" t="s">
        <v>223</v>
      </c>
      <c r="D3" s="236"/>
      <c r="E3" s="240"/>
      <c r="F3" s="240"/>
      <c r="G3" s="258"/>
      <c r="H3" s="259"/>
      <c r="I3" s="259"/>
      <c r="J3" s="259"/>
    </row>
    <row r="4" spans="1:10" s="174" customFormat="1" x14ac:dyDescent="0.25">
      <c r="A4" s="268"/>
      <c r="B4" s="268"/>
      <c r="C4" s="261" t="s">
        <v>224</v>
      </c>
      <c r="D4" s="236"/>
      <c r="E4" s="240"/>
      <c r="F4" s="240"/>
      <c r="G4" s="258"/>
      <c r="H4" s="259"/>
      <c r="I4" s="259"/>
      <c r="J4" s="259"/>
    </row>
    <row r="5" spans="1:10" s="174" customFormat="1" x14ac:dyDescent="0.25">
      <c r="A5" s="268"/>
      <c r="B5" s="268"/>
      <c r="C5" s="261" t="s">
        <v>2035</v>
      </c>
      <c r="D5" s="236"/>
      <c r="E5" s="240"/>
      <c r="F5" s="240"/>
      <c r="G5" s="258"/>
      <c r="H5" s="259"/>
      <c r="I5" s="259"/>
      <c r="J5" s="259"/>
    </row>
    <row r="6" spans="1:10" s="174" customFormat="1" ht="15" customHeight="1" x14ac:dyDescent="0.25">
      <c r="A6" s="268"/>
      <c r="B6" s="268"/>
      <c r="C6" s="271" t="s">
        <v>2026</v>
      </c>
      <c r="D6" s="272"/>
      <c r="E6" s="264" t="s">
        <v>1841</v>
      </c>
      <c r="F6" s="265"/>
      <c r="G6" s="262"/>
      <c r="H6" s="263"/>
      <c r="I6" s="263"/>
      <c r="J6" s="263"/>
    </row>
    <row r="7" spans="1:10" s="174" customFormat="1" x14ac:dyDescent="0.25">
      <c r="A7" s="268"/>
      <c r="B7" s="268"/>
      <c r="C7" s="271"/>
      <c r="D7" s="272"/>
      <c r="E7" s="264" t="s">
        <v>1853</v>
      </c>
      <c r="F7" s="265"/>
      <c r="G7" s="258"/>
      <c r="H7" s="259"/>
      <c r="I7" s="259"/>
      <c r="J7" s="259"/>
    </row>
    <row r="8" spans="1:10" s="174" customFormat="1" ht="15" customHeight="1" x14ac:dyDescent="0.25">
      <c r="A8" s="256"/>
      <c r="B8" s="256"/>
      <c r="C8" s="269"/>
      <c r="D8" s="269"/>
      <c r="E8" s="269"/>
      <c r="F8" s="269"/>
      <c r="G8" s="269"/>
      <c r="H8" s="269"/>
      <c r="I8" s="269"/>
      <c r="J8" s="269"/>
    </row>
    <row r="9" spans="1:10" x14ac:dyDescent="0.25">
      <c r="A9" s="2" t="s">
        <v>3</v>
      </c>
      <c r="B9" s="2" t="s">
        <v>4</v>
      </c>
      <c r="C9" s="41" t="s">
        <v>5</v>
      </c>
      <c r="D9" s="1" t="s">
        <v>6</v>
      </c>
      <c r="E9" s="2" t="s">
        <v>7</v>
      </c>
      <c r="F9" s="3" t="s">
        <v>8</v>
      </c>
      <c r="G9" s="184" t="s">
        <v>9</v>
      </c>
      <c r="H9" s="202" t="s">
        <v>10</v>
      </c>
      <c r="I9" s="202" t="s">
        <v>11</v>
      </c>
      <c r="J9" s="202" t="s">
        <v>12</v>
      </c>
    </row>
    <row r="10" spans="1:10" x14ac:dyDescent="0.25">
      <c r="A10" s="270" t="s">
        <v>1879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10" x14ac:dyDescent="0.25">
      <c r="A11" s="36">
        <v>1</v>
      </c>
      <c r="B11" s="33"/>
      <c r="C11" s="42"/>
      <c r="D11" s="5" t="s">
        <v>13</v>
      </c>
      <c r="E11" s="6"/>
      <c r="F11" s="6"/>
      <c r="G11" s="185"/>
      <c r="H11" s="204"/>
      <c r="I11" s="204"/>
      <c r="J11" s="204"/>
    </row>
    <row r="12" spans="1:10" x14ac:dyDescent="0.25">
      <c r="A12" s="15" t="s">
        <v>14</v>
      </c>
      <c r="B12" s="15" t="s">
        <v>15</v>
      </c>
      <c r="C12" s="18">
        <v>100320</v>
      </c>
      <c r="D12" s="4" t="s">
        <v>16</v>
      </c>
      <c r="E12" s="4" t="s">
        <v>17</v>
      </c>
      <c r="F12" s="4">
        <v>6</v>
      </c>
      <c r="G12" s="186"/>
      <c r="H12" s="203"/>
      <c r="I12" s="203"/>
      <c r="J12" s="203"/>
    </row>
    <row r="13" spans="1:10" x14ac:dyDescent="0.25">
      <c r="A13" s="15" t="s">
        <v>18</v>
      </c>
      <c r="B13" s="15" t="s">
        <v>15</v>
      </c>
      <c r="C13" s="18">
        <v>93572</v>
      </c>
      <c r="D13" s="4" t="s">
        <v>113</v>
      </c>
      <c r="E13" s="4" t="s">
        <v>17</v>
      </c>
      <c r="F13" s="4">
        <v>6</v>
      </c>
      <c r="G13" s="186"/>
      <c r="H13" s="203"/>
      <c r="I13" s="203"/>
      <c r="J13" s="203"/>
    </row>
    <row r="14" spans="1:10" x14ac:dyDescent="0.25">
      <c r="A14" s="15" t="s">
        <v>225</v>
      </c>
      <c r="B14" s="15" t="s">
        <v>15</v>
      </c>
      <c r="C14" s="18">
        <v>100321</v>
      </c>
      <c r="D14" s="4" t="s">
        <v>1834</v>
      </c>
      <c r="E14" s="4" t="s">
        <v>17</v>
      </c>
      <c r="F14" s="4">
        <v>6</v>
      </c>
      <c r="G14" s="186"/>
      <c r="H14" s="203"/>
      <c r="I14" s="203"/>
      <c r="J14" s="203"/>
    </row>
    <row r="15" spans="1:10" x14ac:dyDescent="0.25">
      <c r="A15" s="15" t="s">
        <v>2012</v>
      </c>
      <c r="B15" s="15" t="s">
        <v>109</v>
      </c>
      <c r="C15" s="18" t="s">
        <v>110</v>
      </c>
      <c r="D15" s="4" t="s">
        <v>226</v>
      </c>
      <c r="E15" s="4" t="s">
        <v>21</v>
      </c>
      <c r="F15" s="4">
        <v>1</v>
      </c>
      <c r="G15" s="186"/>
      <c r="H15" s="203"/>
      <c r="I15" s="203"/>
      <c r="J15" s="203"/>
    </row>
    <row r="16" spans="1:10" x14ac:dyDescent="0.25">
      <c r="A16" s="15"/>
      <c r="B16" s="15"/>
      <c r="C16" s="18"/>
      <c r="D16" s="4"/>
      <c r="E16" s="4"/>
      <c r="F16" s="4"/>
      <c r="G16" s="186"/>
      <c r="H16" s="203"/>
      <c r="I16" s="203"/>
      <c r="J16" s="203"/>
    </row>
    <row r="17" spans="1:10" x14ac:dyDescent="0.25">
      <c r="A17" s="36">
        <v>2</v>
      </c>
      <c r="B17" s="33"/>
      <c r="C17" s="42"/>
      <c r="D17" s="5" t="s">
        <v>23</v>
      </c>
      <c r="E17" s="6"/>
      <c r="F17" s="6"/>
      <c r="G17" s="185"/>
      <c r="H17" s="204"/>
      <c r="I17" s="204"/>
      <c r="J17" s="204"/>
    </row>
    <row r="18" spans="1:10" ht="25.5" x14ac:dyDescent="0.25">
      <c r="A18" s="15" t="s">
        <v>19</v>
      </c>
      <c r="B18" s="15" t="s">
        <v>693</v>
      </c>
      <c r="C18" s="18">
        <v>4813</v>
      </c>
      <c r="D18" s="4" t="s">
        <v>112</v>
      </c>
      <c r="E18" s="4" t="s">
        <v>25</v>
      </c>
      <c r="F18" s="4">
        <v>1.5</v>
      </c>
      <c r="G18" s="186"/>
      <c r="H18" s="203"/>
      <c r="I18" s="203"/>
      <c r="J18" s="203"/>
    </row>
    <row r="19" spans="1:10" x14ac:dyDescent="0.25">
      <c r="A19" s="15" t="s">
        <v>114</v>
      </c>
      <c r="B19" s="15" t="s">
        <v>227</v>
      </c>
      <c r="C19" s="18" t="s">
        <v>228</v>
      </c>
      <c r="D19" s="4" t="s">
        <v>20</v>
      </c>
      <c r="E19" s="4" t="s">
        <v>108</v>
      </c>
      <c r="F19" s="4">
        <v>250</v>
      </c>
      <c r="G19" s="186"/>
      <c r="H19" s="203"/>
      <c r="I19" s="203"/>
      <c r="J19" s="203"/>
    </row>
    <row r="20" spans="1:10" x14ac:dyDescent="0.25">
      <c r="A20" s="15" t="s">
        <v>115</v>
      </c>
      <c r="B20" s="15" t="s">
        <v>15</v>
      </c>
      <c r="C20" s="18">
        <v>98458</v>
      </c>
      <c r="D20" s="4" t="s">
        <v>229</v>
      </c>
      <c r="E20" s="4" t="s">
        <v>25</v>
      </c>
      <c r="F20" s="4">
        <v>200</v>
      </c>
      <c r="G20" s="186"/>
      <c r="H20" s="203"/>
      <c r="I20" s="203"/>
      <c r="J20" s="203"/>
    </row>
    <row r="21" spans="1:10" ht="25.5" x14ac:dyDescent="0.25">
      <c r="A21" s="15" t="s">
        <v>116</v>
      </c>
      <c r="B21" s="15" t="s">
        <v>15</v>
      </c>
      <c r="C21" s="18">
        <v>93584</v>
      </c>
      <c r="D21" s="4" t="s">
        <v>117</v>
      </c>
      <c r="E21" s="4" t="s">
        <v>25</v>
      </c>
      <c r="F21" s="4">
        <v>4</v>
      </c>
      <c r="G21" s="186"/>
      <c r="H21" s="203"/>
      <c r="I21" s="203"/>
      <c r="J21" s="203"/>
    </row>
    <row r="22" spans="1:10" ht="25.5" x14ac:dyDescent="0.25">
      <c r="A22" s="15" t="s">
        <v>118</v>
      </c>
      <c r="B22" s="15" t="s">
        <v>15</v>
      </c>
      <c r="C22" s="18">
        <v>93210</v>
      </c>
      <c r="D22" s="4" t="s">
        <v>119</v>
      </c>
      <c r="E22" s="4" t="s">
        <v>25</v>
      </c>
      <c r="F22" s="4">
        <v>4</v>
      </c>
      <c r="G22" s="186"/>
      <c r="H22" s="203"/>
      <c r="I22" s="203"/>
      <c r="J22" s="203"/>
    </row>
    <row r="23" spans="1:10" ht="25.5" x14ac:dyDescent="0.25">
      <c r="A23" s="15" t="s">
        <v>120</v>
      </c>
      <c r="B23" s="15" t="s">
        <v>15</v>
      </c>
      <c r="C23" s="18">
        <v>93207</v>
      </c>
      <c r="D23" s="4" t="s">
        <v>121</v>
      </c>
      <c r="E23" s="4" t="s">
        <v>25</v>
      </c>
      <c r="F23" s="4">
        <v>4</v>
      </c>
      <c r="G23" s="186"/>
      <c r="H23" s="203"/>
      <c r="I23" s="203"/>
      <c r="J23" s="203"/>
    </row>
    <row r="24" spans="1:10" ht="25.5" x14ac:dyDescent="0.25">
      <c r="A24" s="15" t="s">
        <v>122</v>
      </c>
      <c r="B24" s="15" t="s">
        <v>15</v>
      </c>
      <c r="C24" s="18">
        <v>93212</v>
      </c>
      <c r="D24" s="4" t="s">
        <v>123</v>
      </c>
      <c r="E24" s="4" t="s">
        <v>25</v>
      </c>
      <c r="F24" s="4">
        <v>2</v>
      </c>
      <c r="G24" s="186"/>
      <c r="H24" s="203"/>
      <c r="I24" s="203"/>
      <c r="J24" s="203"/>
    </row>
    <row r="25" spans="1:10" x14ac:dyDescent="0.25">
      <c r="A25" s="15" t="s">
        <v>2002</v>
      </c>
      <c r="B25" s="15" t="s">
        <v>15</v>
      </c>
      <c r="C25" s="18">
        <v>97644</v>
      </c>
      <c r="D25" s="4" t="s">
        <v>1831</v>
      </c>
      <c r="E25" s="4" t="s">
        <v>25</v>
      </c>
      <c r="F25" s="4">
        <v>80.640000000000015</v>
      </c>
      <c r="G25" s="186"/>
      <c r="H25" s="203"/>
      <c r="I25" s="203"/>
      <c r="J25" s="203"/>
    </row>
    <row r="26" spans="1:10" x14ac:dyDescent="0.25">
      <c r="A26" s="15" t="s">
        <v>2004</v>
      </c>
      <c r="B26" s="15" t="s">
        <v>227</v>
      </c>
      <c r="C26" s="18" t="s">
        <v>2005</v>
      </c>
      <c r="D26" s="4" t="s">
        <v>2006</v>
      </c>
      <c r="E26" s="4" t="s">
        <v>25</v>
      </c>
      <c r="F26" s="4">
        <v>324.18</v>
      </c>
      <c r="G26" s="186"/>
      <c r="H26" s="203"/>
      <c r="I26" s="203"/>
      <c r="J26" s="203"/>
    </row>
    <row r="27" spans="1:10" ht="25.5" x14ac:dyDescent="0.25">
      <c r="A27" s="15" t="s">
        <v>2022</v>
      </c>
      <c r="B27" s="15" t="s">
        <v>15</v>
      </c>
      <c r="C27" s="18">
        <v>97631</v>
      </c>
      <c r="D27" s="4" t="s">
        <v>1830</v>
      </c>
      <c r="E27" s="4" t="s">
        <v>25</v>
      </c>
      <c r="F27" s="4">
        <v>110.28</v>
      </c>
      <c r="G27" s="186"/>
      <c r="H27" s="203"/>
      <c r="I27" s="203"/>
      <c r="J27" s="203"/>
    </row>
    <row r="28" spans="1:10" ht="38.25" x14ac:dyDescent="0.25">
      <c r="A28" s="15" t="s">
        <v>2024</v>
      </c>
      <c r="B28" s="15" t="s">
        <v>15</v>
      </c>
      <c r="C28" s="18">
        <v>87755</v>
      </c>
      <c r="D28" s="4" t="s">
        <v>2023</v>
      </c>
      <c r="E28" s="4" t="s">
        <v>25</v>
      </c>
      <c r="F28" s="4">
        <v>110.28</v>
      </c>
      <c r="G28" s="186"/>
      <c r="H28" s="203"/>
      <c r="I28" s="203"/>
      <c r="J28" s="203"/>
    </row>
    <row r="29" spans="1:10" ht="25.5" x14ac:dyDescent="0.25">
      <c r="A29" s="15" t="s">
        <v>2025</v>
      </c>
      <c r="B29" s="15" t="s">
        <v>15</v>
      </c>
      <c r="C29" s="18">
        <v>98546</v>
      </c>
      <c r="D29" s="4" t="s">
        <v>1825</v>
      </c>
      <c r="E29" s="4" t="s">
        <v>25</v>
      </c>
      <c r="F29" s="4">
        <v>55.14</v>
      </c>
      <c r="G29" s="186"/>
      <c r="H29" s="203"/>
      <c r="I29" s="203"/>
      <c r="J29" s="203"/>
    </row>
    <row r="30" spans="1:10" x14ac:dyDescent="0.25">
      <c r="A30" s="15"/>
      <c r="B30" s="15"/>
      <c r="C30" s="18"/>
      <c r="D30" s="4"/>
      <c r="E30" s="4"/>
      <c r="F30" s="4"/>
      <c r="G30" s="186"/>
      <c r="H30" s="203"/>
      <c r="I30" s="203"/>
      <c r="J30" s="203"/>
    </row>
    <row r="31" spans="1:10" x14ac:dyDescent="0.25">
      <c r="A31" s="37" t="s">
        <v>115</v>
      </c>
      <c r="B31" s="34"/>
      <c r="C31" s="43"/>
      <c r="D31" s="7" t="s">
        <v>230</v>
      </c>
      <c r="E31" s="8"/>
      <c r="F31" s="8"/>
      <c r="G31" s="188"/>
      <c r="H31" s="205"/>
      <c r="I31" s="205"/>
      <c r="J31" s="205"/>
    </row>
    <row r="32" spans="1:10" ht="25.5" x14ac:dyDescent="0.25">
      <c r="A32" s="15" t="s">
        <v>231</v>
      </c>
      <c r="B32" s="15" t="s">
        <v>15</v>
      </c>
      <c r="C32" s="18">
        <v>97064</v>
      </c>
      <c r="D32" s="4" t="s">
        <v>232</v>
      </c>
      <c r="E32" s="4" t="s">
        <v>30</v>
      </c>
      <c r="F32" s="4">
        <v>180</v>
      </c>
      <c r="G32" s="186"/>
      <c r="H32" s="203"/>
      <c r="I32" s="203"/>
      <c r="J32" s="203"/>
    </row>
    <row r="33" spans="1:10" ht="38.25" x14ac:dyDescent="0.25">
      <c r="A33" s="15" t="s">
        <v>233</v>
      </c>
      <c r="B33" s="15" t="s">
        <v>15</v>
      </c>
      <c r="C33" s="18">
        <v>10527</v>
      </c>
      <c r="D33" s="4" t="s">
        <v>234</v>
      </c>
      <c r="E33" s="4" t="s">
        <v>235</v>
      </c>
      <c r="F33" s="4">
        <v>180</v>
      </c>
      <c r="G33" s="186"/>
      <c r="H33" s="203"/>
      <c r="I33" s="203"/>
      <c r="J33" s="203"/>
    </row>
    <row r="34" spans="1:10" x14ac:dyDescent="0.25">
      <c r="A34" s="15" t="s">
        <v>236</v>
      </c>
      <c r="B34" s="15" t="s">
        <v>15</v>
      </c>
      <c r="C34" s="18">
        <v>6212</v>
      </c>
      <c r="D34" s="4" t="s">
        <v>237</v>
      </c>
      <c r="E34" s="4" t="s">
        <v>30</v>
      </c>
      <c r="F34" s="4">
        <v>24</v>
      </c>
      <c r="G34" s="221"/>
      <c r="H34" s="203"/>
      <c r="I34" s="203"/>
      <c r="J34" s="203"/>
    </row>
    <row r="35" spans="1:10" x14ac:dyDescent="0.25">
      <c r="A35" s="15" t="s">
        <v>2013</v>
      </c>
      <c r="B35" s="15" t="s">
        <v>131</v>
      </c>
      <c r="C35" s="18">
        <v>12062</v>
      </c>
      <c r="D35" s="4" t="s">
        <v>2014</v>
      </c>
      <c r="E35" s="4" t="s">
        <v>21</v>
      </c>
      <c r="F35" s="4">
        <v>2</v>
      </c>
      <c r="G35" s="221"/>
      <c r="H35" s="203"/>
      <c r="I35" s="203"/>
      <c r="J35" s="203"/>
    </row>
    <row r="36" spans="1:10" x14ac:dyDescent="0.25">
      <c r="A36" s="15"/>
      <c r="B36" s="15"/>
      <c r="C36" s="18"/>
      <c r="D36" s="4"/>
      <c r="E36" s="4"/>
      <c r="F36" s="4"/>
      <c r="G36" s="186"/>
      <c r="H36" s="203"/>
      <c r="I36" s="203"/>
      <c r="J36" s="203"/>
    </row>
    <row r="37" spans="1:10" x14ac:dyDescent="0.25">
      <c r="A37" s="37" t="s">
        <v>116</v>
      </c>
      <c r="B37" s="34"/>
      <c r="C37" s="43"/>
      <c r="D37" s="7" t="s">
        <v>124</v>
      </c>
      <c r="E37" s="8"/>
      <c r="F37" s="8"/>
      <c r="G37" s="188"/>
      <c r="H37" s="205"/>
      <c r="I37" s="205"/>
      <c r="J37" s="205"/>
    </row>
    <row r="38" spans="1:10" ht="25.5" x14ac:dyDescent="0.25">
      <c r="A38" s="15" t="s">
        <v>238</v>
      </c>
      <c r="B38" s="15" t="s">
        <v>227</v>
      </c>
      <c r="C38" s="18" t="s">
        <v>239</v>
      </c>
      <c r="D38" s="4" t="s">
        <v>240</v>
      </c>
      <c r="E38" s="4" t="s">
        <v>25</v>
      </c>
      <c r="F38" s="32">
        <v>1577.8318950845783</v>
      </c>
      <c r="G38" s="186"/>
      <c r="H38" s="203"/>
      <c r="I38" s="203"/>
      <c r="J38" s="203"/>
    </row>
    <row r="39" spans="1:10" x14ac:dyDescent="0.25">
      <c r="A39" s="15"/>
      <c r="B39" s="15"/>
      <c r="C39" s="18"/>
      <c r="D39" s="4"/>
      <c r="E39" s="4"/>
      <c r="F39" s="4"/>
      <c r="G39" s="186"/>
      <c r="H39" s="203"/>
      <c r="I39" s="203"/>
      <c r="J39" s="203"/>
    </row>
    <row r="40" spans="1:10" x14ac:dyDescent="0.25">
      <c r="A40" s="36">
        <v>3</v>
      </c>
      <c r="B40" s="33"/>
      <c r="C40" s="42"/>
      <c r="D40" s="5" t="s">
        <v>241</v>
      </c>
      <c r="E40" s="6"/>
      <c r="F40" s="6"/>
      <c r="G40" s="185"/>
      <c r="H40" s="204"/>
      <c r="I40" s="204"/>
      <c r="J40" s="204"/>
    </row>
    <row r="41" spans="1:10" x14ac:dyDescent="0.25">
      <c r="A41" s="37" t="s">
        <v>22</v>
      </c>
      <c r="B41" s="34"/>
      <c r="C41" s="43"/>
      <c r="D41" s="7" t="s">
        <v>242</v>
      </c>
      <c r="E41" s="8"/>
      <c r="F41" s="8"/>
      <c r="G41" s="188"/>
      <c r="H41" s="205"/>
      <c r="I41" s="205"/>
      <c r="J41" s="205"/>
    </row>
    <row r="42" spans="1:10" ht="25.5" x14ac:dyDescent="0.25">
      <c r="A42" s="15" t="s">
        <v>24</v>
      </c>
      <c r="B42" s="15" t="s">
        <v>15</v>
      </c>
      <c r="C42" s="18">
        <v>97622</v>
      </c>
      <c r="D42" s="4" t="s">
        <v>243</v>
      </c>
      <c r="E42" s="4" t="s">
        <v>108</v>
      </c>
      <c r="F42" s="4">
        <v>5.89</v>
      </c>
      <c r="G42" s="186"/>
      <c r="H42" s="203"/>
      <c r="I42" s="203"/>
      <c r="J42" s="203"/>
    </row>
    <row r="43" spans="1:10" ht="25.5" x14ac:dyDescent="0.25">
      <c r="A43" s="15" t="s">
        <v>27</v>
      </c>
      <c r="B43" s="15" t="s">
        <v>15</v>
      </c>
      <c r="C43" s="18">
        <v>97640</v>
      </c>
      <c r="D43" s="4" t="s">
        <v>244</v>
      </c>
      <c r="E43" s="4" t="s">
        <v>25</v>
      </c>
      <c r="F43" s="4">
        <v>89.91</v>
      </c>
      <c r="G43" s="186"/>
      <c r="H43" s="203"/>
      <c r="I43" s="203"/>
      <c r="J43" s="203"/>
    </row>
    <row r="44" spans="1:10" ht="25.5" x14ac:dyDescent="0.25">
      <c r="A44" s="15" t="s">
        <v>28</v>
      </c>
      <c r="B44" s="15" t="s">
        <v>15</v>
      </c>
      <c r="C44" s="18">
        <v>97634</v>
      </c>
      <c r="D44" s="4" t="s">
        <v>245</v>
      </c>
      <c r="E44" s="4" t="s">
        <v>25</v>
      </c>
      <c r="F44" s="4">
        <v>879.33</v>
      </c>
      <c r="G44" s="186"/>
      <c r="H44" s="203"/>
      <c r="I44" s="203"/>
      <c r="J44" s="203"/>
    </row>
    <row r="45" spans="1:10" x14ac:dyDescent="0.25">
      <c r="A45" s="15" t="s">
        <v>29</v>
      </c>
      <c r="B45" s="15" t="s">
        <v>227</v>
      </c>
      <c r="C45" s="18" t="s">
        <v>246</v>
      </c>
      <c r="D45" s="4" t="s">
        <v>247</v>
      </c>
      <c r="E45" s="4" t="s">
        <v>25</v>
      </c>
      <c r="F45" s="4">
        <v>6.22</v>
      </c>
      <c r="G45" s="186"/>
      <c r="H45" s="203"/>
      <c r="I45" s="203"/>
      <c r="J45" s="203"/>
    </row>
    <row r="46" spans="1:10" ht="25.5" x14ac:dyDescent="0.25">
      <c r="A46" s="15" t="s">
        <v>31</v>
      </c>
      <c r="B46" s="15" t="s">
        <v>15</v>
      </c>
      <c r="C46" s="18">
        <v>97641</v>
      </c>
      <c r="D46" s="4" t="s">
        <v>248</v>
      </c>
      <c r="E46" s="4" t="s">
        <v>25</v>
      </c>
      <c r="F46" s="4">
        <v>469.91</v>
      </c>
      <c r="G46" s="186"/>
      <c r="H46" s="203"/>
      <c r="I46" s="203"/>
      <c r="J46" s="203"/>
    </row>
    <row r="47" spans="1:10" x14ac:dyDescent="0.25">
      <c r="A47" s="15"/>
      <c r="B47" s="15"/>
      <c r="C47" s="18"/>
      <c r="D47" s="4"/>
      <c r="E47" s="4"/>
      <c r="F47" s="4"/>
      <c r="G47" s="186"/>
      <c r="H47" s="203"/>
      <c r="I47" s="203"/>
      <c r="J47" s="203"/>
    </row>
    <row r="48" spans="1:10" x14ac:dyDescent="0.25">
      <c r="A48" s="37" t="s">
        <v>32</v>
      </c>
      <c r="B48" s="34"/>
      <c r="C48" s="43"/>
      <c r="D48" s="7" t="s">
        <v>249</v>
      </c>
      <c r="E48" s="8"/>
      <c r="F48" s="8"/>
      <c r="G48" s="188"/>
      <c r="H48" s="205"/>
      <c r="I48" s="205"/>
      <c r="J48" s="205"/>
    </row>
    <row r="49" spans="1:10" ht="38.25" x14ac:dyDescent="0.25">
      <c r="A49" s="15" t="s">
        <v>33</v>
      </c>
      <c r="B49" s="15" t="s">
        <v>15</v>
      </c>
      <c r="C49" s="18">
        <v>103332</v>
      </c>
      <c r="D49" s="4" t="s">
        <v>250</v>
      </c>
      <c r="E49" s="4" t="s">
        <v>25</v>
      </c>
      <c r="F49" s="4">
        <v>14.53</v>
      </c>
      <c r="G49" s="186"/>
      <c r="H49" s="203"/>
      <c r="I49" s="203"/>
      <c r="J49" s="203"/>
    </row>
    <row r="50" spans="1:10" ht="38.25" x14ac:dyDescent="0.25">
      <c r="A50" s="15" t="s">
        <v>34</v>
      </c>
      <c r="B50" s="15" t="s">
        <v>15</v>
      </c>
      <c r="C50" s="18">
        <v>87879</v>
      </c>
      <c r="D50" s="4" t="s">
        <v>251</v>
      </c>
      <c r="E50" s="4" t="s">
        <v>25</v>
      </c>
      <c r="F50" s="4">
        <v>29.06</v>
      </c>
      <c r="G50" s="186"/>
      <c r="H50" s="203"/>
      <c r="I50" s="203"/>
      <c r="J50" s="203"/>
    </row>
    <row r="51" spans="1:10" ht="51" x14ac:dyDescent="0.25">
      <c r="A51" s="15" t="s">
        <v>35</v>
      </c>
      <c r="B51" s="15" t="s">
        <v>15</v>
      </c>
      <c r="C51" s="18">
        <v>87529</v>
      </c>
      <c r="D51" s="4" t="s">
        <v>252</v>
      </c>
      <c r="E51" s="4" t="s">
        <v>25</v>
      </c>
      <c r="F51" s="4">
        <v>29.06</v>
      </c>
      <c r="G51" s="186"/>
      <c r="H51" s="203"/>
      <c r="I51" s="203"/>
      <c r="J51" s="203"/>
    </row>
    <row r="52" spans="1:10" ht="38.25" x14ac:dyDescent="0.25">
      <c r="A52" s="15" t="s">
        <v>36</v>
      </c>
      <c r="B52" s="15" t="s">
        <v>15</v>
      </c>
      <c r="C52" s="18">
        <v>96359</v>
      </c>
      <c r="D52" s="4" t="s">
        <v>253</v>
      </c>
      <c r="E52" s="4" t="s">
        <v>25</v>
      </c>
      <c r="F52" s="4">
        <v>67.28</v>
      </c>
      <c r="G52" s="186"/>
      <c r="H52" s="203"/>
      <c r="I52" s="203"/>
      <c r="J52" s="203"/>
    </row>
    <row r="53" spans="1:10" ht="25.5" x14ac:dyDescent="0.25">
      <c r="A53" s="15" t="s">
        <v>1893</v>
      </c>
      <c r="B53" s="15" t="s">
        <v>15</v>
      </c>
      <c r="C53" s="18">
        <v>93202</v>
      </c>
      <c r="D53" s="32" t="s">
        <v>1824</v>
      </c>
      <c r="E53" s="32" t="s">
        <v>30</v>
      </c>
      <c r="F53" s="4">
        <v>6.9899999999999993</v>
      </c>
      <c r="G53" s="186"/>
      <c r="H53" s="203"/>
      <c r="I53" s="203"/>
      <c r="J53" s="203"/>
    </row>
    <row r="54" spans="1:10" x14ac:dyDescent="0.25">
      <c r="A54" s="15"/>
      <c r="B54" s="15"/>
      <c r="C54" s="18"/>
      <c r="D54" s="4"/>
      <c r="E54" s="4"/>
      <c r="F54" s="4"/>
      <c r="G54" s="186"/>
      <c r="H54" s="203"/>
      <c r="I54" s="203"/>
      <c r="J54" s="203"/>
    </row>
    <row r="55" spans="1:10" x14ac:dyDescent="0.25">
      <c r="A55" s="37" t="s">
        <v>37</v>
      </c>
      <c r="B55" s="34"/>
      <c r="C55" s="43"/>
      <c r="D55" s="7" t="s">
        <v>254</v>
      </c>
      <c r="E55" s="8"/>
      <c r="F55" s="8"/>
      <c r="G55" s="188"/>
      <c r="H55" s="205"/>
      <c r="I55" s="205"/>
      <c r="J55" s="205"/>
    </row>
    <row r="56" spans="1:10" ht="38.25" x14ac:dyDescent="0.25">
      <c r="A56" s="15" t="s">
        <v>38</v>
      </c>
      <c r="B56" s="15" t="s">
        <v>15</v>
      </c>
      <c r="C56" s="18">
        <v>87263</v>
      </c>
      <c r="D56" s="4" t="s">
        <v>255</v>
      </c>
      <c r="E56" s="4" t="s">
        <v>25</v>
      </c>
      <c r="F56" s="4">
        <v>472.21</v>
      </c>
      <c r="G56" s="186"/>
      <c r="H56" s="203"/>
      <c r="I56" s="203"/>
      <c r="J56" s="203"/>
    </row>
    <row r="57" spans="1:10" x14ac:dyDescent="0.25">
      <c r="A57" s="15" t="s">
        <v>39</v>
      </c>
      <c r="B57" s="15" t="s">
        <v>15</v>
      </c>
      <c r="C57" s="18">
        <v>98689</v>
      </c>
      <c r="D57" s="4" t="s">
        <v>256</v>
      </c>
      <c r="E57" s="4" t="s">
        <v>30</v>
      </c>
      <c r="F57" s="4">
        <v>2.63</v>
      </c>
      <c r="G57" s="186"/>
      <c r="H57" s="203"/>
      <c r="I57" s="203"/>
      <c r="J57" s="203"/>
    </row>
    <row r="58" spans="1:10" x14ac:dyDescent="0.25">
      <c r="A58" s="15"/>
      <c r="B58" s="15"/>
      <c r="C58" s="18"/>
      <c r="D58" s="4"/>
      <c r="E58" s="4"/>
      <c r="F58" s="4"/>
      <c r="G58" s="186"/>
      <c r="H58" s="203"/>
      <c r="I58" s="203"/>
      <c r="J58" s="203"/>
    </row>
    <row r="59" spans="1:10" x14ac:dyDescent="0.25">
      <c r="A59" s="37" t="s">
        <v>41</v>
      </c>
      <c r="B59" s="34"/>
      <c r="C59" s="43"/>
      <c r="D59" s="7" t="s">
        <v>257</v>
      </c>
      <c r="E59" s="8"/>
      <c r="F59" s="8"/>
      <c r="G59" s="188"/>
      <c r="H59" s="205"/>
      <c r="I59" s="205"/>
      <c r="J59" s="205"/>
    </row>
    <row r="60" spans="1:10" ht="38.25" x14ac:dyDescent="0.25">
      <c r="A60" s="15" t="s">
        <v>42</v>
      </c>
      <c r="B60" s="15" t="s">
        <v>15</v>
      </c>
      <c r="C60" s="18">
        <v>87263</v>
      </c>
      <c r="D60" s="4" t="s">
        <v>255</v>
      </c>
      <c r="E60" s="4" t="s">
        <v>25</v>
      </c>
      <c r="F60" s="4">
        <v>87.39</v>
      </c>
      <c r="G60" s="186"/>
      <c r="H60" s="203"/>
      <c r="I60" s="203"/>
      <c r="J60" s="203"/>
    </row>
    <row r="61" spans="1:10" x14ac:dyDescent="0.25">
      <c r="A61" s="15" t="s">
        <v>43</v>
      </c>
      <c r="B61" s="15" t="s">
        <v>227</v>
      </c>
      <c r="C61" s="18" t="s">
        <v>258</v>
      </c>
      <c r="D61" s="4" t="s">
        <v>259</v>
      </c>
      <c r="E61" s="4" t="s">
        <v>25</v>
      </c>
      <c r="F61" s="4">
        <v>95.47</v>
      </c>
      <c r="G61" s="186"/>
      <c r="H61" s="203"/>
      <c r="I61" s="203"/>
      <c r="J61" s="203"/>
    </row>
    <row r="62" spans="1:10" x14ac:dyDescent="0.25">
      <c r="A62" s="15" t="s">
        <v>45</v>
      </c>
      <c r="B62" s="15" t="s">
        <v>15</v>
      </c>
      <c r="C62" s="18">
        <v>98685</v>
      </c>
      <c r="D62" s="4" t="s">
        <v>260</v>
      </c>
      <c r="E62" s="4" t="s">
        <v>30</v>
      </c>
      <c r="F62" s="4">
        <v>5.3</v>
      </c>
      <c r="G62" s="186"/>
      <c r="H62" s="203"/>
      <c r="I62" s="203"/>
      <c r="J62" s="203"/>
    </row>
    <row r="63" spans="1:10" x14ac:dyDescent="0.25">
      <c r="A63" s="15" t="s">
        <v>46</v>
      </c>
      <c r="B63" s="15" t="s">
        <v>227</v>
      </c>
      <c r="C63" s="18" t="s">
        <v>261</v>
      </c>
      <c r="D63" s="4" t="s">
        <v>262</v>
      </c>
      <c r="E63" s="4" t="s">
        <v>25</v>
      </c>
      <c r="F63" s="4">
        <v>49.7</v>
      </c>
      <c r="G63" s="186"/>
      <c r="H63" s="203"/>
      <c r="I63" s="203"/>
      <c r="J63" s="203"/>
    </row>
    <row r="64" spans="1:10" ht="38.25" x14ac:dyDescent="0.25">
      <c r="A64" s="15" t="s">
        <v>1907</v>
      </c>
      <c r="B64" s="15" t="s">
        <v>15</v>
      </c>
      <c r="C64" s="18">
        <v>87879</v>
      </c>
      <c r="D64" s="4" t="s">
        <v>251</v>
      </c>
      <c r="E64" s="186" t="s">
        <v>25</v>
      </c>
      <c r="F64" s="4">
        <v>879.33</v>
      </c>
      <c r="G64" s="186"/>
      <c r="H64" s="203"/>
      <c r="I64" s="203"/>
      <c r="J64" s="203"/>
    </row>
    <row r="65" spans="1:10" ht="51" x14ac:dyDescent="0.25">
      <c r="A65" s="15" t="s">
        <v>1908</v>
      </c>
      <c r="B65" s="15" t="s">
        <v>15</v>
      </c>
      <c r="C65" s="18">
        <v>87529</v>
      </c>
      <c r="D65" s="4" t="s">
        <v>252</v>
      </c>
      <c r="E65" s="186" t="s">
        <v>25</v>
      </c>
      <c r="F65" s="4">
        <v>879.33</v>
      </c>
      <c r="G65" s="186"/>
      <c r="H65" s="203"/>
      <c r="I65" s="203"/>
      <c r="J65" s="203"/>
    </row>
    <row r="66" spans="1:10" x14ac:dyDescent="0.25">
      <c r="A66" s="15" t="s">
        <v>2017</v>
      </c>
      <c r="B66" s="15" t="s">
        <v>131</v>
      </c>
      <c r="C66" s="18">
        <v>23064</v>
      </c>
      <c r="D66" s="4" t="s">
        <v>2016</v>
      </c>
      <c r="E66" s="186" t="s">
        <v>25</v>
      </c>
      <c r="F66" s="266">
        <v>155.0043</v>
      </c>
      <c r="G66" s="186"/>
      <c r="H66" s="203"/>
      <c r="I66" s="203"/>
      <c r="J66" s="203"/>
    </row>
    <row r="67" spans="1:10" x14ac:dyDescent="0.25">
      <c r="A67" s="15"/>
      <c r="B67" s="15"/>
      <c r="C67" s="18"/>
      <c r="D67" s="4"/>
      <c r="E67" s="4"/>
      <c r="F67" s="4"/>
      <c r="G67" s="186"/>
      <c r="H67" s="203"/>
      <c r="I67" s="203"/>
      <c r="J67" s="203"/>
    </row>
    <row r="68" spans="1:10" x14ac:dyDescent="0.25">
      <c r="A68" s="37" t="s">
        <v>47</v>
      </c>
      <c r="B68" s="34"/>
      <c r="C68" s="43"/>
      <c r="D68" s="7" t="s">
        <v>263</v>
      </c>
      <c r="E68" s="8"/>
      <c r="F68" s="8"/>
      <c r="G68" s="188"/>
      <c r="H68" s="205"/>
      <c r="I68" s="205"/>
      <c r="J68" s="205"/>
    </row>
    <row r="69" spans="1:10" ht="25.5" x14ac:dyDescent="0.25">
      <c r="A69" s="15" t="s">
        <v>48</v>
      </c>
      <c r="B69" s="15" t="s">
        <v>15</v>
      </c>
      <c r="C69" s="18">
        <v>96114</v>
      </c>
      <c r="D69" s="4" t="s">
        <v>264</v>
      </c>
      <c r="E69" s="4" t="s">
        <v>25</v>
      </c>
      <c r="F69" s="4">
        <v>469.91</v>
      </c>
      <c r="G69" s="186"/>
      <c r="H69" s="203"/>
      <c r="I69" s="203"/>
      <c r="J69" s="203"/>
    </row>
    <row r="70" spans="1:10" ht="25.5" x14ac:dyDescent="0.25">
      <c r="A70" s="15" t="s">
        <v>267</v>
      </c>
      <c r="B70" s="15" t="s">
        <v>15</v>
      </c>
      <c r="C70" s="18">
        <v>96121</v>
      </c>
      <c r="D70" s="32" t="s">
        <v>1828</v>
      </c>
      <c r="E70" s="32" t="s">
        <v>30</v>
      </c>
      <c r="F70" s="4">
        <v>356.49</v>
      </c>
      <c r="G70" s="186"/>
      <c r="H70" s="203"/>
      <c r="I70" s="203"/>
      <c r="J70" s="203"/>
    </row>
    <row r="71" spans="1:10" x14ac:dyDescent="0.25">
      <c r="A71" s="15"/>
      <c r="B71" s="15"/>
      <c r="C71" s="18"/>
      <c r="D71" s="4"/>
      <c r="E71" s="4"/>
      <c r="F71" s="4"/>
      <c r="G71" s="186"/>
      <c r="H71" s="203"/>
      <c r="I71" s="203"/>
      <c r="J71" s="203"/>
    </row>
    <row r="72" spans="1:10" x14ac:dyDescent="0.25">
      <c r="A72" s="37" t="s">
        <v>49</v>
      </c>
      <c r="B72" s="34"/>
      <c r="C72" s="43"/>
      <c r="D72" s="7" t="s">
        <v>265</v>
      </c>
      <c r="E72" s="8"/>
      <c r="F72" s="8"/>
      <c r="G72" s="188"/>
      <c r="H72" s="205"/>
      <c r="I72" s="205"/>
      <c r="J72" s="205"/>
    </row>
    <row r="73" spans="1:10" x14ac:dyDescent="0.25">
      <c r="A73" s="15" t="s">
        <v>48</v>
      </c>
      <c r="B73" s="15" t="s">
        <v>15</v>
      </c>
      <c r="C73" s="18">
        <v>88497</v>
      </c>
      <c r="D73" s="4" t="s">
        <v>266</v>
      </c>
      <c r="E73" s="4" t="s">
        <v>25</v>
      </c>
      <c r="F73" s="266">
        <v>86.521500000000003</v>
      </c>
      <c r="G73" s="186"/>
      <c r="H73" s="203"/>
      <c r="I73" s="203"/>
      <c r="J73" s="203"/>
    </row>
    <row r="74" spans="1:10" ht="38.25" x14ac:dyDescent="0.25">
      <c r="A74" s="15" t="s">
        <v>267</v>
      </c>
      <c r="B74" s="15" t="s">
        <v>15</v>
      </c>
      <c r="C74" s="18">
        <v>88416</v>
      </c>
      <c r="D74" s="4" t="s">
        <v>268</v>
      </c>
      <c r="E74" s="4" t="s">
        <v>25</v>
      </c>
      <c r="F74" s="266">
        <v>86.521500000000003</v>
      </c>
      <c r="G74" s="186"/>
      <c r="H74" s="203"/>
      <c r="I74" s="203"/>
      <c r="J74" s="203"/>
    </row>
    <row r="75" spans="1:10" ht="25.5" x14ac:dyDescent="0.25">
      <c r="A75" s="15" t="s">
        <v>269</v>
      </c>
      <c r="B75" s="15" t="s">
        <v>227</v>
      </c>
      <c r="C75" s="18" t="s">
        <v>270</v>
      </c>
      <c r="D75" s="4" t="s">
        <v>271</v>
      </c>
      <c r="E75" s="4" t="s">
        <v>25</v>
      </c>
      <c r="F75" s="4">
        <v>369.43</v>
      </c>
      <c r="G75" s="186"/>
      <c r="H75" s="203"/>
      <c r="I75" s="203"/>
      <c r="J75" s="203"/>
    </row>
    <row r="76" spans="1:10" x14ac:dyDescent="0.25">
      <c r="A76" s="15" t="s">
        <v>272</v>
      </c>
      <c r="B76" s="15" t="s">
        <v>15</v>
      </c>
      <c r="C76" s="18">
        <v>88496</v>
      </c>
      <c r="D76" s="4" t="s">
        <v>273</v>
      </c>
      <c r="E76" s="4" t="s">
        <v>25</v>
      </c>
      <c r="F76" s="4">
        <v>469.91</v>
      </c>
      <c r="G76" s="186"/>
      <c r="H76" s="203"/>
      <c r="I76" s="203"/>
      <c r="J76" s="203"/>
    </row>
    <row r="77" spans="1:10" ht="25.5" x14ac:dyDescent="0.25">
      <c r="A77" s="15" t="s">
        <v>274</v>
      </c>
      <c r="B77" s="15" t="s">
        <v>15</v>
      </c>
      <c r="C77" s="18">
        <v>88488</v>
      </c>
      <c r="D77" s="4" t="s">
        <v>275</v>
      </c>
      <c r="E77" s="4" t="s">
        <v>25</v>
      </c>
      <c r="F77" s="4">
        <v>469.91</v>
      </c>
      <c r="G77" s="186"/>
      <c r="H77" s="203"/>
      <c r="I77" s="203"/>
      <c r="J77" s="203"/>
    </row>
    <row r="78" spans="1:10" x14ac:dyDescent="0.25">
      <c r="A78" s="15"/>
      <c r="B78" s="15"/>
      <c r="C78" s="18"/>
      <c r="D78" s="4"/>
      <c r="E78" s="4"/>
      <c r="F78" s="4"/>
      <c r="G78" s="186"/>
      <c r="H78" s="203"/>
      <c r="I78" s="203"/>
      <c r="J78" s="203"/>
    </row>
    <row r="79" spans="1:10" x14ac:dyDescent="0.25">
      <c r="A79" s="36">
        <v>4</v>
      </c>
      <c r="B79" s="33"/>
      <c r="C79" s="42"/>
      <c r="D79" s="5" t="s">
        <v>276</v>
      </c>
      <c r="E79" s="6"/>
      <c r="F79" s="6"/>
      <c r="G79" s="185"/>
      <c r="H79" s="204"/>
      <c r="I79" s="204"/>
      <c r="J79" s="204"/>
    </row>
    <row r="80" spans="1:10" x14ac:dyDescent="0.25">
      <c r="A80" s="37" t="s">
        <v>51</v>
      </c>
      <c r="B80" s="34"/>
      <c r="C80" s="43"/>
      <c r="D80" s="7" t="s">
        <v>242</v>
      </c>
      <c r="E80" s="8"/>
      <c r="F80" s="8"/>
      <c r="G80" s="188"/>
      <c r="H80" s="205"/>
      <c r="I80" s="205"/>
      <c r="J80" s="205"/>
    </row>
    <row r="81" spans="1:10" ht="25.5" x14ac:dyDescent="0.25">
      <c r="A81" s="15" t="s">
        <v>52</v>
      </c>
      <c r="B81" s="15" t="s">
        <v>15</v>
      </c>
      <c r="C81" s="18">
        <v>97622</v>
      </c>
      <c r="D81" s="4" t="s">
        <v>243</v>
      </c>
      <c r="E81" s="4" t="s">
        <v>108</v>
      </c>
      <c r="F81" s="4">
        <v>4.4000000000000004</v>
      </c>
      <c r="G81" s="186"/>
      <c r="H81" s="203"/>
      <c r="I81" s="203"/>
      <c r="J81" s="203"/>
    </row>
    <row r="82" spans="1:10" ht="25.5" x14ac:dyDescent="0.25">
      <c r="A82" s="15" t="s">
        <v>277</v>
      </c>
      <c r="B82" s="15" t="s">
        <v>15</v>
      </c>
      <c r="C82" s="18">
        <v>97640</v>
      </c>
      <c r="D82" s="4" t="s">
        <v>244</v>
      </c>
      <c r="E82" s="4" t="s">
        <v>25</v>
      </c>
      <c r="F82" s="4">
        <v>16.34</v>
      </c>
      <c r="G82" s="186"/>
      <c r="H82" s="203"/>
      <c r="I82" s="203"/>
      <c r="J82" s="203"/>
    </row>
    <row r="83" spans="1:10" ht="25.5" x14ac:dyDescent="0.25">
      <c r="A83" s="15" t="s">
        <v>278</v>
      </c>
      <c r="B83" s="15" t="s">
        <v>15</v>
      </c>
      <c r="C83" s="18">
        <v>97634</v>
      </c>
      <c r="D83" s="4" t="s">
        <v>245</v>
      </c>
      <c r="E83" s="4" t="s">
        <v>25</v>
      </c>
      <c r="F83" s="4">
        <v>627.87</v>
      </c>
      <c r="G83" s="186"/>
      <c r="H83" s="203"/>
      <c r="I83" s="203"/>
      <c r="J83" s="203"/>
    </row>
    <row r="84" spans="1:10" x14ac:dyDescent="0.25">
      <c r="A84" s="15" t="s">
        <v>279</v>
      </c>
      <c r="B84" s="15" t="s">
        <v>227</v>
      </c>
      <c r="C84" s="18" t="s">
        <v>246</v>
      </c>
      <c r="D84" s="4" t="s">
        <v>247</v>
      </c>
      <c r="E84" s="4" t="s">
        <v>25</v>
      </c>
      <c r="F84" s="4">
        <v>3.08</v>
      </c>
      <c r="G84" s="186"/>
      <c r="H84" s="203"/>
      <c r="I84" s="203"/>
      <c r="J84" s="203"/>
    </row>
    <row r="85" spans="1:10" ht="25.5" x14ac:dyDescent="0.25">
      <c r="A85" s="15" t="s">
        <v>280</v>
      </c>
      <c r="B85" s="15" t="s">
        <v>15</v>
      </c>
      <c r="C85" s="18">
        <v>97641</v>
      </c>
      <c r="D85" s="4" t="s">
        <v>248</v>
      </c>
      <c r="E85" s="4" t="s">
        <v>25</v>
      </c>
      <c r="F85" s="4">
        <v>238.5</v>
      </c>
      <c r="G85" s="186"/>
      <c r="H85" s="203"/>
      <c r="I85" s="203"/>
      <c r="J85" s="203"/>
    </row>
    <row r="86" spans="1:10" x14ac:dyDescent="0.25">
      <c r="A86" s="15"/>
      <c r="B86" s="15"/>
      <c r="C86" s="18"/>
      <c r="D86" s="4"/>
      <c r="E86" s="4"/>
      <c r="F86" s="4"/>
      <c r="G86" s="186"/>
      <c r="H86" s="203"/>
      <c r="I86" s="203"/>
      <c r="J86" s="203"/>
    </row>
    <row r="87" spans="1:10" x14ac:dyDescent="0.25">
      <c r="A87" s="37" t="s">
        <v>53</v>
      </c>
      <c r="B87" s="34"/>
      <c r="C87" s="43"/>
      <c r="D87" s="7" t="s">
        <v>249</v>
      </c>
      <c r="E87" s="8"/>
      <c r="F87" s="8"/>
      <c r="G87" s="188"/>
      <c r="H87" s="205"/>
      <c r="I87" s="205"/>
      <c r="J87" s="205"/>
    </row>
    <row r="88" spans="1:10" ht="38.25" x14ac:dyDescent="0.25">
      <c r="A88" s="15" t="s">
        <v>54</v>
      </c>
      <c r="B88" s="15" t="s">
        <v>15</v>
      </c>
      <c r="C88" s="18">
        <v>103332</v>
      </c>
      <c r="D88" s="4" t="s">
        <v>250</v>
      </c>
      <c r="E88" s="4" t="s">
        <v>25</v>
      </c>
      <c r="F88" s="4">
        <v>10.34</v>
      </c>
      <c r="G88" s="186"/>
      <c r="H88" s="203"/>
      <c r="I88" s="203"/>
      <c r="J88" s="203"/>
    </row>
    <row r="89" spans="1:10" ht="38.25" x14ac:dyDescent="0.25">
      <c r="A89" s="15" t="s">
        <v>55</v>
      </c>
      <c r="B89" s="15" t="s">
        <v>15</v>
      </c>
      <c r="C89" s="18">
        <v>87879</v>
      </c>
      <c r="D89" s="4" t="s">
        <v>251</v>
      </c>
      <c r="E89" s="4" t="s">
        <v>25</v>
      </c>
      <c r="F89" s="4">
        <v>20.68</v>
      </c>
      <c r="G89" s="186"/>
      <c r="H89" s="203"/>
      <c r="I89" s="203"/>
      <c r="J89" s="203"/>
    </row>
    <row r="90" spans="1:10" ht="51" x14ac:dyDescent="0.25">
      <c r="A90" s="15" t="s">
        <v>56</v>
      </c>
      <c r="B90" s="15" t="s">
        <v>15</v>
      </c>
      <c r="C90" s="18">
        <v>87529</v>
      </c>
      <c r="D90" s="4" t="s">
        <v>252</v>
      </c>
      <c r="E90" s="4" t="s">
        <v>25</v>
      </c>
      <c r="F90" s="4">
        <v>20.68</v>
      </c>
      <c r="G90" s="186"/>
      <c r="H90" s="203"/>
      <c r="I90" s="203"/>
      <c r="J90" s="203"/>
    </row>
    <row r="91" spans="1:10" ht="38.25" x14ac:dyDescent="0.25">
      <c r="A91" s="15" t="s">
        <v>57</v>
      </c>
      <c r="B91" s="15" t="s">
        <v>15</v>
      </c>
      <c r="C91" s="18">
        <v>96359</v>
      </c>
      <c r="D91" s="4" t="s">
        <v>253</v>
      </c>
      <c r="E91" s="4" t="s">
        <v>25</v>
      </c>
      <c r="F91" s="4">
        <v>16.690000000000001</v>
      </c>
      <c r="G91" s="186"/>
      <c r="H91" s="203"/>
      <c r="I91" s="203"/>
      <c r="J91" s="203"/>
    </row>
    <row r="92" spans="1:10" ht="25.5" x14ac:dyDescent="0.25">
      <c r="A92" s="15" t="s">
        <v>1894</v>
      </c>
      <c r="B92" s="15" t="s">
        <v>15</v>
      </c>
      <c r="C92" s="18">
        <v>93202</v>
      </c>
      <c r="D92" s="32" t="s">
        <v>1824</v>
      </c>
      <c r="E92" s="32" t="s">
        <v>30</v>
      </c>
      <c r="F92" s="4">
        <v>5.74</v>
      </c>
      <c r="G92" s="186"/>
      <c r="H92" s="203"/>
      <c r="I92" s="203"/>
      <c r="J92" s="203"/>
    </row>
    <row r="93" spans="1:10" x14ac:dyDescent="0.25">
      <c r="A93" s="15"/>
      <c r="B93" s="15"/>
      <c r="C93" s="18"/>
      <c r="D93" s="4"/>
      <c r="E93" s="4"/>
      <c r="F93" s="4"/>
      <c r="G93" s="186"/>
      <c r="H93" s="203"/>
      <c r="I93" s="203"/>
      <c r="J93" s="203"/>
    </row>
    <row r="94" spans="1:10" x14ac:dyDescent="0.25">
      <c r="A94" s="37" t="s">
        <v>58</v>
      </c>
      <c r="B94" s="34"/>
      <c r="C94" s="43"/>
      <c r="D94" s="7" t="s">
        <v>254</v>
      </c>
      <c r="E94" s="8"/>
      <c r="F94" s="8"/>
      <c r="G94" s="188"/>
      <c r="H94" s="205"/>
      <c r="I94" s="205"/>
      <c r="J94" s="205"/>
    </row>
    <row r="95" spans="1:10" ht="38.25" x14ac:dyDescent="0.25">
      <c r="A95" s="15" t="s">
        <v>59</v>
      </c>
      <c r="B95" s="15" t="s">
        <v>15</v>
      </c>
      <c r="C95" s="18">
        <v>87263</v>
      </c>
      <c r="D95" s="4" t="s">
        <v>255</v>
      </c>
      <c r="E95" s="4" t="s">
        <v>25</v>
      </c>
      <c r="F95" s="4">
        <v>276.44</v>
      </c>
      <c r="G95" s="186"/>
      <c r="H95" s="203"/>
      <c r="I95" s="203"/>
      <c r="J95" s="203"/>
    </row>
    <row r="96" spans="1:10" x14ac:dyDescent="0.25">
      <c r="A96" s="15" t="s">
        <v>60</v>
      </c>
      <c r="B96" s="15" t="s">
        <v>15</v>
      </c>
      <c r="C96" s="18">
        <v>98689</v>
      </c>
      <c r="D96" s="4" t="s">
        <v>256</v>
      </c>
      <c r="E96" s="4" t="s">
        <v>30</v>
      </c>
      <c r="F96" s="4">
        <v>1.0900000000000001</v>
      </c>
      <c r="G96" s="186"/>
      <c r="H96" s="203"/>
      <c r="I96" s="203"/>
      <c r="J96" s="203"/>
    </row>
    <row r="97" spans="1:10" x14ac:dyDescent="0.25">
      <c r="A97" s="15"/>
      <c r="B97" s="15"/>
      <c r="C97" s="18"/>
      <c r="D97" s="4"/>
      <c r="E97" s="4"/>
      <c r="F97" s="4"/>
      <c r="G97" s="186"/>
      <c r="H97" s="203"/>
      <c r="I97" s="203"/>
      <c r="J97" s="203"/>
    </row>
    <row r="98" spans="1:10" x14ac:dyDescent="0.25">
      <c r="A98" s="37" t="s">
        <v>132</v>
      </c>
      <c r="B98" s="34"/>
      <c r="C98" s="43"/>
      <c r="D98" s="7" t="s">
        <v>257</v>
      </c>
      <c r="E98" s="8"/>
      <c r="F98" s="8"/>
      <c r="G98" s="188"/>
      <c r="H98" s="205"/>
      <c r="I98" s="205"/>
      <c r="J98" s="205"/>
    </row>
    <row r="99" spans="1:10" ht="38.25" x14ac:dyDescent="0.25">
      <c r="A99" s="15" t="s">
        <v>281</v>
      </c>
      <c r="B99" s="15" t="s">
        <v>15</v>
      </c>
      <c r="C99" s="18">
        <v>87263</v>
      </c>
      <c r="D99" s="4" t="s">
        <v>255</v>
      </c>
      <c r="E99" s="4" t="s">
        <v>25</v>
      </c>
      <c r="F99" s="4">
        <v>65.47</v>
      </c>
      <c r="G99" s="186"/>
      <c r="H99" s="203"/>
      <c r="I99" s="203"/>
      <c r="J99" s="203"/>
    </row>
    <row r="100" spans="1:10" x14ac:dyDescent="0.25">
      <c r="A100" s="15" t="s">
        <v>282</v>
      </c>
      <c r="B100" s="15" t="s">
        <v>227</v>
      </c>
      <c r="C100" s="18" t="s">
        <v>258</v>
      </c>
      <c r="D100" s="4" t="s">
        <v>259</v>
      </c>
      <c r="E100" s="4" t="s">
        <v>25</v>
      </c>
      <c r="F100" s="4">
        <v>53.64</v>
      </c>
      <c r="G100" s="186"/>
      <c r="H100" s="203"/>
      <c r="I100" s="203"/>
      <c r="J100" s="203"/>
    </row>
    <row r="101" spans="1:10" x14ac:dyDescent="0.25">
      <c r="A101" s="15" t="s">
        <v>283</v>
      </c>
      <c r="B101" s="15" t="s">
        <v>15</v>
      </c>
      <c r="C101" s="18">
        <v>98685</v>
      </c>
      <c r="D101" s="4" t="s">
        <v>260</v>
      </c>
      <c r="E101" s="4" t="s">
        <v>30</v>
      </c>
      <c r="F101" s="4">
        <v>2.98</v>
      </c>
      <c r="G101" s="186"/>
      <c r="H101" s="203"/>
      <c r="I101" s="203"/>
      <c r="J101" s="203"/>
    </row>
    <row r="102" spans="1:10" x14ac:dyDescent="0.25">
      <c r="A102" s="15" t="s">
        <v>284</v>
      </c>
      <c r="B102" s="15" t="s">
        <v>227</v>
      </c>
      <c r="C102" s="18" t="s">
        <v>261</v>
      </c>
      <c r="D102" s="4" t="s">
        <v>262</v>
      </c>
      <c r="E102" s="4" t="s">
        <v>25</v>
      </c>
      <c r="F102" s="4">
        <v>41.84</v>
      </c>
      <c r="G102" s="186"/>
      <c r="H102" s="203"/>
      <c r="I102" s="203"/>
      <c r="J102" s="203"/>
    </row>
    <row r="103" spans="1:10" ht="38.25" x14ac:dyDescent="0.25">
      <c r="A103" s="15" t="s">
        <v>285</v>
      </c>
      <c r="B103" s="15" t="s">
        <v>227</v>
      </c>
      <c r="C103" s="18" t="s">
        <v>286</v>
      </c>
      <c r="D103" s="4" t="s">
        <v>287</v>
      </c>
      <c r="E103" s="4" t="s">
        <v>25</v>
      </c>
      <c r="F103" s="4">
        <v>76.3</v>
      </c>
      <c r="G103" s="186"/>
      <c r="H103" s="203"/>
      <c r="I103" s="203"/>
      <c r="J103" s="203"/>
    </row>
    <row r="104" spans="1:10" ht="38.25" x14ac:dyDescent="0.25">
      <c r="A104" s="15" t="s">
        <v>1909</v>
      </c>
      <c r="B104" s="15" t="s">
        <v>15</v>
      </c>
      <c r="C104" s="18">
        <v>87879</v>
      </c>
      <c r="D104" s="4" t="s">
        <v>251</v>
      </c>
      <c r="E104" s="186" t="s">
        <v>25</v>
      </c>
      <c r="F104" s="4">
        <v>627.87</v>
      </c>
      <c r="G104" s="186"/>
      <c r="H104" s="203"/>
      <c r="I104" s="203"/>
      <c r="J104" s="203"/>
    </row>
    <row r="105" spans="1:10" ht="51" x14ac:dyDescent="0.25">
      <c r="A105" s="15" t="s">
        <v>1910</v>
      </c>
      <c r="B105" s="15" t="s">
        <v>15</v>
      </c>
      <c r="C105" s="18">
        <v>87529</v>
      </c>
      <c r="D105" s="4" t="s">
        <v>252</v>
      </c>
      <c r="E105" s="186" t="s">
        <v>25</v>
      </c>
      <c r="F105" s="4">
        <v>627.87</v>
      </c>
      <c r="G105" s="186"/>
      <c r="H105" s="203"/>
      <c r="I105" s="203"/>
      <c r="J105" s="203"/>
    </row>
    <row r="106" spans="1:10" x14ac:dyDescent="0.25">
      <c r="A106" s="15" t="s">
        <v>2018</v>
      </c>
      <c r="B106" s="15" t="s">
        <v>131</v>
      </c>
      <c r="C106" s="18">
        <v>23064</v>
      </c>
      <c r="D106" s="4" t="s">
        <v>2016</v>
      </c>
      <c r="E106" s="186" t="s">
        <v>25</v>
      </c>
      <c r="F106" s="266">
        <v>155.0043</v>
      </c>
      <c r="G106" s="186"/>
      <c r="H106" s="203"/>
      <c r="I106" s="203"/>
      <c r="J106" s="203"/>
    </row>
    <row r="107" spans="1:10" x14ac:dyDescent="0.25">
      <c r="A107" s="15"/>
      <c r="B107" s="15"/>
      <c r="C107" s="18"/>
      <c r="D107" s="4"/>
      <c r="E107" s="4"/>
      <c r="F107" s="4"/>
      <c r="G107" s="186"/>
      <c r="H107" s="203"/>
      <c r="I107" s="203"/>
      <c r="J107" s="203"/>
    </row>
    <row r="108" spans="1:10" x14ac:dyDescent="0.25">
      <c r="A108" s="37" t="s">
        <v>288</v>
      </c>
      <c r="B108" s="34"/>
      <c r="C108" s="43"/>
      <c r="D108" s="7" t="s">
        <v>263</v>
      </c>
      <c r="E108" s="8"/>
      <c r="F108" s="8"/>
      <c r="G108" s="188"/>
      <c r="H108" s="205"/>
      <c r="I108" s="205"/>
      <c r="J108" s="205"/>
    </row>
    <row r="109" spans="1:10" ht="25.5" x14ac:dyDescent="0.25">
      <c r="A109" s="15" t="s">
        <v>289</v>
      </c>
      <c r="B109" s="15" t="s">
        <v>15</v>
      </c>
      <c r="C109" s="18">
        <v>96114</v>
      </c>
      <c r="D109" s="4" t="s">
        <v>264</v>
      </c>
      <c r="E109" s="4" t="s">
        <v>25</v>
      </c>
      <c r="F109" s="4">
        <v>238.5</v>
      </c>
      <c r="G109" s="186"/>
      <c r="H109" s="203"/>
      <c r="I109" s="203"/>
      <c r="J109" s="203"/>
    </row>
    <row r="110" spans="1:10" ht="25.5" x14ac:dyDescent="0.25">
      <c r="A110" s="15" t="s">
        <v>1900</v>
      </c>
      <c r="B110" s="15" t="s">
        <v>15</v>
      </c>
      <c r="C110" s="18">
        <v>96121</v>
      </c>
      <c r="D110" s="32" t="s">
        <v>1828</v>
      </c>
      <c r="E110" s="32" t="s">
        <v>30</v>
      </c>
      <c r="F110" s="4">
        <v>216.84</v>
      </c>
      <c r="G110" s="186"/>
      <c r="H110" s="203"/>
      <c r="I110" s="203"/>
      <c r="J110" s="203"/>
    </row>
    <row r="111" spans="1:10" x14ac:dyDescent="0.25">
      <c r="A111" s="15"/>
      <c r="B111" s="15"/>
      <c r="C111" s="18"/>
      <c r="D111" s="4"/>
      <c r="E111" s="4"/>
      <c r="F111" s="4"/>
      <c r="G111" s="186"/>
      <c r="H111" s="203"/>
      <c r="I111" s="203"/>
      <c r="J111" s="203"/>
    </row>
    <row r="112" spans="1:10" x14ac:dyDescent="0.25">
      <c r="A112" s="37" t="s">
        <v>290</v>
      </c>
      <c r="B112" s="34"/>
      <c r="C112" s="43"/>
      <c r="D112" s="7" t="s">
        <v>265</v>
      </c>
      <c r="E112" s="8"/>
      <c r="F112" s="8"/>
      <c r="G112" s="188"/>
      <c r="H112" s="205"/>
      <c r="I112" s="205"/>
      <c r="J112" s="205"/>
    </row>
    <row r="113" spans="1:10" x14ac:dyDescent="0.25">
      <c r="A113" s="15" t="s">
        <v>291</v>
      </c>
      <c r="B113" s="15" t="s">
        <v>15</v>
      </c>
      <c r="C113" s="18">
        <v>88497</v>
      </c>
      <c r="D113" s="4" t="s">
        <v>266</v>
      </c>
      <c r="E113" s="4" t="s">
        <v>25</v>
      </c>
      <c r="F113" s="266">
        <v>86.521500000000003</v>
      </c>
      <c r="G113" s="186"/>
      <c r="H113" s="203"/>
      <c r="I113" s="203"/>
      <c r="J113" s="203"/>
    </row>
    <row r="114" spans="1:10" ht="38.25" x14ac:dyDescent="0.25">
      <c r="A114" s="15" t="s">
        <v>292</v>
      </c>
      <c r="B114" s="15" t="s">
        <v>15</v>
      </c>
      <c r="C114" s="18">
        <v>88416</v>
      </c>
      <c r="D114" s="4" t="s">
        <v>268</v>
      </c>
      <c r="E114" s="4" t="s">
        <v>25</v>
      </c>
      <c r="F114" s="266">
        <v>86.521500000000003</v>
      </c>
      <c r="G114" s="186"/>
      <c r="H114" s="203"/>
      <c r="I114" s="203"/>
      <c r="J114" s="203"/>
    </row>
    <row r="115" spans="1:10" ht="25.5" x14ac:dyDescent="0.25">
      <c r="A115" s="15" t="s">
        <v>293</v>
      </c>
      <c r="B115" s="15" t="s">
        <v>227</v>
      </c>
      <c r="C115" s="18" t="s">
        <v>270</v>
      </c>
      <c r="D115" s="4" t="s">
        <v>271</v>
      </c>
      <c r="E115" s="4" t="s">
        <v>25</v>
      </c>
      <c r="F115" s="4">
        <v>367.9</v>
      </c>
      <c r="G115" s="186"/>
      <c r="H115" s="203"/>
      <c r="I115" s="203"/>
      <c r="J115" s="203"/>
    </row>
    <row r="116" spans="1:10" ht="25.5" x14ac:dyDescent="0.25">
      <c r="A116" s="15" t="s">
        <v>294</v>
      </c>
      <c r="B116" s="15" t="s">
        <v>227</v>
      </c>
      <c r="C116" s="18" t="s">
        <v>270</v>
      </c>
      <c r="D116" s="4" t="s">
        <v>271</v>
      </c>
      <c r="E116" s="4" t="s">
        <v>25</v>
      </c>
      <c r="F116" s="4">
        <v>3.58</v>
      </c>
      <c r="G116" s="186"/>
      <c r="H116" s="203"/>
      <c r="I116" s="203"/>
      <c r="J116" s="203"/>
    </row>
    <row r="117" spans="1:10" ht="25.5" x14ac:dyDescent="0.25">
      <c r="A117" s="15" t="s">
        <v>295</v>
      </c>
      <c r="B117" s="15" t="s">
        <v>15</v>
      </c>
      <c r="C117" s="18">
        <v>102219</v>
      </c>
      <c r="D117" s="4" t="s">
        <v>296</v>
      </c>
      <c r="E117" s="4" t="s">
        <v>25</v>
      </c>
      <c r="F117" s="4">
        <v>15.45</v>
      </c>
      <c r="G117" s="186"/>
      <c r="H117" s="203"/>
      <c r="I117" s="203"/>
      <c r="J117" s="203"/>
    </row>
    <row r="118" spans="1:10" x14ac:dyDescent="0.25">
      <c r="A118" s="15" t="s">
        <v>297</v>
      </c>
      <c r="B118" s="15" t="s">
        <v>15</v>
      </c>
      <c r="C118" s="18">
        <v>88496</v>
      </c>
      <c r="D118" s="4" t="s">
        <v>273</v>
      </c>
      <c r="E118" s="4" t="s">
        <v>25</v>
      </c>
      <c r="F118" s="4">
        <v>238.5</v>
      </c>
      <c r="G118" s="186"/>
      <c r="H118" s="203"/>
      <c r="I118" s="203"/>
      <c r="J118" s="203"/>
    </row>
    <row r="119" spans="1:10" ht="25.5" x14ac:dyDescent="0.25">
      <c r="A119" s="15" t="s">
        <v>298</v>
      </c>
      <c r="B119" s="15" t="s">
        <v>15</v>
      </c>
      <c r="C119" s="18">
        <v>88488</v>
      </c>
      <c r="D119" s="4" t="s">
        <v>275</v>
      </c>
      <c r="E119" s="4" t="s">
        <v>25</v>
      </c>
      <c r="F119" s="4">
        <v>238.5</v>
      </c>
      <c r="G119" s="186"/>
      <c r="H119" s="203"/>
      <c r="I119" s="203"/>
      <c r="J119" s="203"/>
    </row>
    <row r="120" spans="1:10" x14ac:dyDescent="0.25">
      <c r="A120" s="15"/>
      <c r="B120" s="15"/>
      <c r="C120" s="18"/>
      <c r="D120" s="4"/>
      <c r="E120" s="4"/>
      <c r="F120" s="4"/>
      <c r="G120" s="186"/>
      <c r="H120" s="203"/>
      <c r="I120" s="203"/>
      <c r="J120" s="203"/>
    </row>
    <row r="121" spans="1:10" x14ac:dyDescent="0.25">
      <c r="A121" s="36">
        <v>5</v>
      </c>
      <c r="B121" s="33"/>
      <c r="C121" s="42"/>
      <c r="D121" s="5" t="s">
        <v>299</v>
      </c>
      <c r="E121" s="6"/>
      <c r="F121" s="6"/>
      <c r="G121" s="185"/>
      <c r="H121" s="204"/>
      <c r="I121" s="204"/>
      <c r="J121" s="204"/>
    </row>
    <row r="122" spans="1:10" x14ac:dyDescent="0.25">
      <c r="A122" s="37" t="s">
        <v>61</v>
      </c>
      <c r="B122" s="34"/>
      <c r="C122" s="43"/>
      <c r="D122" s="7" t="s">
        <v>242</v>
      </c>
      <c r="E122" s="8"/>
      <c r="F122" s="8"/>
      <c r="G122" s="188"/>
      <c r="H122" s="205"/>
      <c r="I122" s="205"/>
      <c r="J122" s="205"/>
    </row>
    <row r="123" spans="1:10" ht="25.5" x14ac:dyDescent="0.25">
      <c r="A123" s="15" t="s">
        <v>62</v>
      </c>
      <c r="B123" s="15" t="s">
        <v>15</v>
      </c>
      <c r="C123" s="18">
        <v>97622</v>
      </c>
      <c r="D123" s="4" t="s">
        <v>243</v>
      </c>
      <c r="E123" s="4" t="s">
        <v>108</v>
      </c>
      <c r="F123" s="4">
        <v>1.08</v>
      </c>
      <c r="G123" s="186"/>
      <c r="H123" s="203"/>
      <c r="I123" s="203"/>
      <c r="J123" s="203"/>
    </row>
    <row r="124" spans="1:10" ht="25.5" x14ac:dyDescent="0.25">
      <c r="A124" s="15" t="s">
        <v>300</v>
      </c>
      <c r="B124" s="15" t="s">
        <v>15</v>
      </c>
      <c r="C124" s="18">
        <v>97634</v>
      </c>
      <c r="D124" s="4" t="s">
        <v>245</v>
      </c>
      <c r="E124" s="4" t="s">
        <v>25</v>
      </c>
      <c r="F124" s="4">
        <v>631.32000000000005</v>
      </c>
      <c r="G124" s="186"/>
      <c r="H124" s="203"/>
      <c r="I124" s="203"/>
      <c r="J124" s="203"/>
    </row>
    <row r="125" spans="1:10" x14ac:dyDescent="0.25">
      <c r="A125" s="15" t="s">
        <v>301</v>
      </c>
      <c r="B125" s="15" t="s">
        <v>227</v>
      </c>
      <c r="C125" s="18" t="s">
        <v>246</v>
      </c>
      <c r="D125" s="4" t="s">
        <v>247</v>
      </c>
      <c r="E125" s="4" t="s">
        <v>25</v>
      </c>
      <c r="F125" s="4">
        <v>3.08</v>
      </c>
      <c r="G125" s="186"/>
      <c r="H125" s="203"/>
      <c r="I125" s="203"/>
      <c r="J125" s="203"/>
    </row>
    <row r="126" spans="1:10" ht="25.5" x14ac:dyDescent="0.25">
      <c r="A126" s="15" t="s">
        <v>302</v>
      </c>
      <c r="B126" s="15" t="s">
        <v>15</v>
      </c>
      <c r="C126" s="18">
        <v>97641</v>
      </c>
      <c r="D126" s="4" t="s">
        <v>248</v>
      </c>
      <c r="E126" s="4" t="s">
        <v>25</v>
      </c>
      <c r="F126" s="4">
        <v>238.5</v>
      </c>
      <c r="G126" s="186"/>
      <c r="H126" s="203"/>
      <c r="I126" s="203"/>
      <c r="J126" s="203"/>
    </row>
    <row r="127" spans="1:10" x14ac:dyDescent="0.25">
      <c r="A127" s="15"/>
      <c r="B127" s="15"/>
      <c r="C127" s="18"/>
      <c r="D127" s="4"/>
      <c r="E127" s="4"/>
      <c r="F127" s="4"/>
      <c r="G127" s="186"/>
      <c r="H127" s="203"/>
      <c r="I127" s="203"/>
      <c r="J127" s="203"/>
    </row>
    <row r="128" spans="1:10" x14ac:dyDescent="0.25">
      <c r="A128" s="37" t="s">
        <v>63</v>
      </c>
      <c r="B128" s="34"/>
      <c r="C128" s="43"/>
      <c r="D128" s="7" t="s">
        <v>249</v>
      </c>
      <c r="E128" s="8"/>
      <c r="F128" s="8"/>
      <c r="G128" s="188"/>
      <c r="H128" s="205"/>
      <c r="I128" s="205"/>
      <c r="J128" s="205"/>
    </row>
    <row r="129" spans="1:10" ht="38.25" x14ac:dyDescent="0.25">
      <c r="A129" s="15" t="s">
        <v>64</v>
      </c>
      <c r="B129" s="15" t="s">
        <v>15</v>
      </c>
      <c r="C129" s="18">
        <v>103332</v>
      </c>
      <c r="D129" s="4" t="s">
        <v>250</v>
      </c>
      <c r="E129" s="4" t="s">
        <v>25</v>
      </c>
      <c r="F129" s="4">
        <v>10.34</v>
      </c>
      <c r="G129" s="186"/>
      <c r="H129" s="203"/>
      <c r="I129" s="203"/>
      <c r="J129" s="203"/>
    </row>
    <row r="130" spans="1:10" ht="38.25" x14ac:dyDescent="0.25">
      <c r="A130" s="15" t="s">
        <v>65</v>
      </c>
      <c r="B130" s="15" t="s">
        <v>15</v>
      </c>
      <c r="C130" s="18">
        <v>87879</v>
      </c>
      <c r="D130" s="4" t="s">
        <v>251</v>
      </c>
      <c r="E130" s="4" t="s">
        <v>25</v>
      </c>
      <c r="F130" s="4">
        <v>20.68</v>
      </c>
      <c r="G130" s="186"/>
      <c r="H130" s="203"/>
      <c r="I130" s="203"/>
      <c r="J130" s="203"/>
    </row>
    <row r="131" spans="1:10" ht="51" x14ac:dyDescent="0.25">
      <c r="A131" s="15" t="s">
        <v>66</v>
      </c>
      <c r="B131" s="15" t="s">
        <v>15</v>
      </c>
      <c r="C131" s="18">
        <v>87529</v>
      </c>
      <c r="D131" s="4" t="s">
        <v>252</v>
      </c>
      <c r="E131" s="4" t="s">
        <v>25</v>
      </c>
      <c r="F131" s="4">
        <v>20.68</v>
      </c>
      <c r="G131" s="186"/>
      <c r="H131" s="203"/>
      <c r="I131" s="203"/>
      <c r="J131" s="203"/>
    </row>
    <row r="132" spans="1:10" ht="25.5" x14ac:dyDescent="0.25">
      <c r="A132" s="15" t="s">
        <v>1895</v>
      </c>
      <c r="B132" s="15" t="s">
        <v>15</v>
      </c>
      <c r="C132" s="18">
        <v>93202</v>
      </c>
      <c r="D132" s="32" t="s">
        <v>1824</v>
      </c>
      <c r="E132" s="32" t="s">
        <v>30</v>
      </c>
      <c r="F132" s="4">
        <v>5.74</v>
      </c>
      <c r="G132" s="186"/>
      <c r="H132" s="203"/>
      <c r="I132" s="203"/>
      <c r="J132" s="203"/>
    </row>
    <row r="133" spans="1:10" x14ac:dyDescent="0.25">
      <c r="A133" s="15"/>
      <c r="B133" s="15"/>
      <c r="C133" s="18"/>
      <c r="D133" s="4"/>
      <c r="E133" s="4"/>
      <c r="F133" s="4"/>
      <c r="G133" s="186"/>
      <c r="H133" s="203"/>
      <c r="I133" s="203"/>
      <c r="J133" s="203"/>
    </row>
    <row r="134" spans="1:10" x14ac:dyDescent="0.25">
      <c r="A134" s="37" t="s">
        <v>67</v>
      </c>
      <c r="B134" s="34"/>
      <c r="C134" s="43"/>
      <c r="D134" s="7" t="s">
        <v>254</v>
      </c>
      <c r="E134" s="8"/>
      <c r="F134" s="8"/>
      <c r="G134" s="188"/>
      <c r="H134" s="205"/>
      <c r="I134" s="205"/>
      <c r="J134" s="205"/>
    </row>
    <row r="135" spans="1:10" ht="38.25" x14ac:dyDescent="0.25">
      <c r="A135" s="15" t="s">
        <v>68</v>
      </c>
      <c r="B135" s="15" t="s">
        <v>15</v>
      </c>
      <c r="C135" s="18">
        <v>87263</v>
      </c>
      <c r="D135" s="4" t="s">
        <v>255</v>
      </c>
      <c r="E135" s="4" t="s">
        <v>25</v>
      </c>
      <c r="F135" s="4">
        <v>276.44</v>
      </c>
      <c r="G135" s="186"/>
      <c r="H135" s="203"/>
      <c r="I135" s="203"/>
      <c r="J135" s="203"/>
    </row>
    <row r="136" spans="1:10" x14ac:dyDescent="0.25">
      <c r="A136" s="15" t="s">
        <v>69</v>
      </c>
      <c r="B136" s="15" t="s">
        <v>15</v>
      </c>
      <c r="C136" s="18">
        <v>98689</v>
      </c>
      <c r="D136" s="4" t="s">
        <v>256</v>
      </c>
      <c r="E136" s="4" t="s">
        <v>30</v>
      </c>
      <c r="F136" s="4">
        <v>1.0900000000000001</v>
      </c>
      <c r="G136" s="186"/>
      <c r="H136" s="203"/>
      <c r="I136" s="203"/>
      <c r="J136" s="203"/>
    </row>
    <row r="137" spans="1:10" x14ac:dyDescent="0.25">
      <c r="A137" s="15"/>
      <c r="B137" s="15"/>
      <c r="C137" s="18"/>
      <c r="D137" s="4"/>
      <c r="E137" s="4"/>
      <c r="F137" s="4"/>
      <c r="G137" s="186"/>
      <c r="H137" s="203"/>
      <c r="I137" s="203"/>
      <c r="J137" s="203"/>
    </row>
    <row r="138" spans="1:10" x14ac:dyDescent="0.25">
      <c r="A138" s="37" t="s">
        <v>133</v>
      </c>
      <c r="B138" s="34"/>
      <c r="C138" s="43"/>
      <c r="D138" s="7" t="s">
        <v>257</v>
      </c>
      <c r="E138" s="8"/>
      <c r="F138" s="8"/>
      <c r="G138" s="188"/>
      <c r="H138" s="205"/>
      <c r="I138" s="205"/>
      <c r="J138" s="205"/>
    </row>
    <row r="139" spans="1:10" ht="38.25" x14ac:dyDescent="0.25">
      <c r="A139" s="15" t="s">
        <v>303</v>
      </c>
      <c r="B139" s="15" t="s">
        <v>15</v>
      </c>
      <c r="C139" s="18">
        <v>87263</v>
      </c>
      <c r="D139" s="4" t="s">
        <v>255</v>
      </c>
      <c r="E139" s="4" t="s">
        <v>25</v>
      </c>
      <c r="F139" s="4">
        <v>64.28</v>
      </c>
      <c r="G139" s="186"/>
      <c r="H139" s="203"/>
      <c r="I139" s="203"/>
      <c r="J139" s="203"/>
    </row>
    <row r="140" spans="1:10" x14ac:dyDescent="0.25">
      <c r="A140" s="15" t="s">
        <v>304</v>
      </c>
      <c r="B140" s="15" t="s">
        <v>227</v>
      </c>
      <c r="C140" s="18" t="s">
        <v>258</v>
      </c>
      <c r="D140" s="4" t="s">
        <v>259</v>
      </c>
      <c r="E140" s="4" t="s">
        <v>25</v>
      </c>
      <c r="F140" s="4">
        <v>53.64</v>
      </c>
      <c r="G140" s="186"/>
      <c r="H140" s="203"/>
      <c r="I140" s="203"/>
      <c r="J140" s="203"/>
    </row>
    <row r="141" spans="1:10" x14ac:dyDescent="0.25">
      <c r="A141" s="15" t="s">
        <v>305</v>
      </c>
      <c r="B141" s="15" t="s">
        <v>15</v>
      </c>
      <c r="C141" s="18">
        <v>98685</v>
      </c>
      <c r="D141" s="4" t="s">
        <v>260</v>
      </c>
      <c r="E141" s="4" t="s">
        <v>30</v>
      </c>
      <c r="F141" s="4">
        <v>2.98</v>
      </c>
      <c r="G141" s="186"/>
      <c r="H141" s="203"/>
      <c r="I141" s="203"/>
      <c r="J141" s="203"/>
    </row>
    <row r="142" spans="1:10" x14ac:dyDescent="0.25">
      <c r="A142" s="15" t="s">
        <v>306</v>
      </c>
      <c r="B142" s="15" t="s">
        <v>227</v>
      </c>
      <c r="C142" s="18" t="s">
        <v>261</v>
      </c>
      <c r="D142" s="4" t="s">
        <v>262</v>
      </c>
      <c r="E142" s="4" t="s">
        <v>25</v>
      </c>
      <c r="F142" s="4">
        <v>41.84</v>
      </c>
      <c r="G142" s="186"/>
      <c r="H142" s="203"/>
      <c r="I142" s="203"/>
      <c r="J142" s="203"/>
    </row>
    <row r="143" spans="1:10" ht="38.25" x14ac:dyDescent="0.25">
      <c r="A143" s="15" t="s">
        <v>307</v>
      </c>
      <c r="B143" s="15" t="s">
        <v>227</v>
      </c>
      <c r="C143" s="18" t="s">
        <v>286</v>
      </c>
      <c r="D143" s="4" t="s">
        <v>287</v>
      </c>
      <c r="E143" s="4" t="s">
        <v>25</v>
      </c>
      <c r="F143" s="4">
        <v>70.349999999999994</v>
      </c>
      <c r="G143" s="186"/>
      <c r="H143" s="203"/>
      <c r="I143" s="203"/>
      <c r="J143" s="203"/>
    </row>
    <row r="144" spans="1:10" ht="38.25" x14ac:dyDescent="0.25">
      <c r="A144" s="15" t="s">
        <v>1913</v>
      </c>
      <c r="B144" s="15" t="s">
        <v>15</v>
      </c>
      <c r="C144" s="18">
        <v>87879</v>
      </c>
      <c r="D144" s="4" t="s">
        <v>251</v>
      </c>
      <c r="E144" s="186" t="s">
        <v>25</v>
      </c>
      <c r="F144" s="4">
        <v>631.32000000000005</v>
      </c>
      <c r="G144" s="186"/>
      <c r="H144" s="203"/>
      <c r="I144" s="203"/>
      <c r="J144" s="203"/>
    </row>
    <row r="145" spans="1:10" ht="51" x14ac:dyDescent="0.25">
      <c r="A145" s="15" t="s">
        <v>1914</v>
      </c>
      <c r="B145" s="15" t="s">
        <v>15</v>
      </c>
      <c r="C145" s="18">
        <v>87529</v>
      </c>
      <c r="D145" s="4" t="s">
        <v>252</v>
      </c>
      <c r="E145" s="186" t="s">
        <v>25</v>
      </c>
      <c r="F145" s="4">
        <v>631.32000000000005</v>
      </c>
      <c r="G145" s="186"/>
      <c r="H145" s="203"/>
      <c r="I145" s="203"/>
      <c r="J145" s="203"/>
    </row>
    <row r="146" spans="1:10" x14ac:dyDescent="0.25">
      <c r="A146" s="15" t="s">
        <v>2019</v>
      </c>
      <c r="B146" s="15" t="s">
        <v>131</v>
      </c>
      <c r="C146" s="18">
        <v>23064</v>
      </c>
      <c r="D146" s="4" t="s">
        <v>2016</v>
      </c>
      <c r="E146" s="186" t="s">
        <v>25</v>
      </c>
      <c r="F146" s="266">
        <v>155.0043</v>
      </c>
      <c r="G146" s="186"/>
      <c r="H146" s="203"/>
      <c r="I146" s="203"/>
      <c r="J146" s="203"/>
    </row>
    <row r="147" spans="1:10" x14ac:dyDescent="0.25">
      <c r="A147" s="15"/>
      <c r="B147" s="15"/>
      <c r="C147" s="18"/>
      <c r="D147" s="4"/>
      <c r="E147" s="4"/>
      <c r="F147" s="4"/>
      <c r="G147" s="186"/>
      <c r="H147" s="203"/>
      <c r="I147" s="203"/>
      <c r="J147" s="203"/>
    </row>
    <row r="148" spans="1:10" x14ac:dyDescent="0.25">
      <c r="A148" s="37" t="s">
        <v>308</v>
      </c>
      <c r="B148" s="34"/>
      <c r="C148" s="43"/>
      <c r="D148" s="7" t="s">
        <v>263</v>
      </c>
      <c r="E148" s="8"/>
      <c r="F148" s="8"/>
      <c r="G148" s="188"/>
      <c r="H148" s="205"/>
      <c r="I148" s="205"/>
      <c r="J148" s="205"/>
    </row>
    <row r="149" spans="1:10" ht="25.5" x14ac:dyDescent="0.25">
      <c r="A149" s="15" t="s">
        <v>309</v>
      </c>
      <c r="B149" s="15" t="s">
        <v>15</v>
      </c>
      <c r="C149" s="18">
        <v>96114</v>
      </c>
      <c r="D149" s="4" t="s">
        <v>264</v>
      </c>
      <c r="E149" s="4" t="s">
        <v>25</v>
      </c>
      <c r="F149" s="4">
        <v>238.5</v>
      </c>
      <c r="G149" s="186"/>
      <c r="H149" s="203"/>
      <c r="I149" s="203"/>
      <c r="J149" s="203"/>
    </row>
    <row r="150" spans="1:10" ht="25.5" x14ac:dyDescent="0.25">
      <c r="A150" s="15" t="s">
        <v>1901</v>
      </c>
      <c r="B150" s="15" t="s">
        <v>15</v>
      </c>
      <c r="C150" s="18">
        <v>96121</v>
      </c>
      <c r="D150" s="32" t="s">
        <v>1828</v>
      </c>
      <c r="E150" s="32" t="s">
        <v>30</v>
      </c>
      <c r="F150" s="4">
        <v>216.84</v>
      </c>
      <c r="G150" s="186"/>
      <c r="H150" s="203"/>
      <c r="I150" s="203"/>
      <c r="J150" s="203"/>
    </row>
    <row r="151" spans="1:10" x14ac:dyDescent="0.25">
      <c r="A151" s="15"/>
      <c r="B151" s="15"/>
      <c r="C151" s="18"/>
      <c r="D151" s="4"/>
      <c r="E151" s="4"/>
      <c r="F151" s="4"/>
      <c r="G151" s="186"/>
      <c r="H151" s="203"/>
      <c r="I151" s="203"/>
      <c r="J151" s="203"/>
    </row>
    <row r="152" spans="1:10" x14ac:dyDescent="0.25">
      <c r="A152" s="37" t="s">
        <v>310</v>
      </c>
      <c r="B152" s="34"/>
      <c r="C152" s="43"/>
      <c r="D152" s="7" t="s">
        <v>265</v>
      </c>
      <c r="E152" s="8"/>
      <c r="F152" s="8"/>
      <c r="G152" s="188"/>
      <c r="H152" s="205"/>
      <c r="I152" s="205"/>
      <c r="J152" s="205"/>
    </row>
    <row r="153" spans="1:10" x14ac:dyDescent="0.25">
      <c r="A153" s="15" t="s">
        <v>311</v>
      </c>
      <c r="B153" s="15" t="s">
        <v>15</v>
      </c>
      <c r="C153" s="18">
        <v>88497</v>
      </c>
      <c r="D153" s="4" t="s">
        <v>266</v>
      </c>
      <c r="E153" s="4" t="s">
        <v>25</v>
      </c>
      <c r="F153" s="266">
        <v>86.521500000000003</v>
      </c>
      <c r="G153" s="186"/>
      <c r="H153" s="203"/>
      <c r="I153" s="203"/>
      <c r="J153" s="203"/>
    </row>
    <row r="154" spans="1:10" ht="38.25" x14ac:dyDescent="0.25">
      <c r="A154" s="15" t="s">
        <v>312</v>
      </c>
      <c r="B154" s="15" t="s">
        <v>15</v>
      </c>
      <c r="C154" s="18">
        <v>88416</v>
      </c>
      <c r="D154" s="4" t="s">
        <v>268</v>
      </c>
      <c r="E154" s="4" t="s">
        <v>25</v>
      </c>
      <c r="F154" s="266">
        <v>86.521500000000003</v>
      </c>
      <c r="G154" s="186"/>
      <c r="H154" s="203"/>
      <c r="I154" s="203"/>
      <c r="J154" s="203"/>
    </row>
    <row r="155" spans="1:10" ht="25.5" x14ac:dyDescent="0.25">
      <c r="A155" s="15" t="s">
        <v>313</v>
      </c>
      <c r="B155" s="15" t="s">
        <v>227</v>
      </c>
      <c r="C155" s="18" t="s">
        <v>270</v>
      </c>
      <c r="D155" s="4" t="s">
        <v>271</v>
      </c>
      <c r="E155" s="4" t="s">
        <v>25</v>
      </c>
      <c r="F155" s="4">
        <v>342.55</v>
      </c>
      <c r="G155" s="186"/>
      <c r="H155" s="203"/>
      <c r="I155" s="203"/>
      <c r="J155" s="203"/>
    </row>
    <row r="156" spans="1:10" ht="25.5" x14ac:dyDescent="0.25">
      <c r="A156" s="15" t="s">
        <v>314</v>
      </c>
      <c r="B156" s="15" t="s">
        <v>227</v>
      </c>
      <c r="C156" s="18" t="s">
        <v>270</v>
      </c>
      <c r="D156" s="4" t="s">
        <v>271</v>
      </c>
      <c r="E156" s="4" t="s">
        <v>25</v>
      </c>
      <c r="F156" s="4">
        <v>3.58</v>
      </c>
      <c r="G156" s="186"/>
      <c r="H156" s="203"/>
      <c r="I156" s="203"/>
      <c r="J156" s="203"/>
    </row>
    <row r="157" spans="1:10" ht="25.5" x14ac:dyDescent="0.25">
      <c r="A157" s="15" t="s">
        <v>315</v>
      </c>
      <c r="B157" s="15" t="s">
        <v>15</v>
      </c>
      <c r="C157" s="18">
        <v>102219</v>
      </c>
      <c r="D157" s="4" t="s">
        <v>296</v>
      </c>
      <c r="E157" s="4" t="s">
        <v>25</v>
      </c>
      <c r="F157" s="4">
        <v>15.45</v>
      </c>
      <c r="G157" s="186"/>
      <c r="H157" s="203"/>
      <c r="I157" s="203"/>
      <c r="J157" s="203"/>
    </row>
    <row r="158" spans="1:10" x14ac:dyDescent="0.25">
      <c r="A158" s="15" t="s">
        <v>316</v>
      </c>
      <c r="B158" s="15" t="s">
        <v>15</v>
      </c>
      <c r="C158" s="18">
        <v>88496</v>
      </c>
      <c r="D158" s="4" t="s">
        <v>273</v>
      </c>
      <c r="E158" s="4" t="s">
        <v>25</v>
      </c>
      <c r="F158" s="4">
        <v>238.5</v>
      </c>
      <c r="G158" s="186"/>
      <c r="H158" s="203"/>
      <c r="I158" s="203"/>
      <c r="J158" s="203"/>
    </row>
    <row r="159" spans="1:10" ht="25.5" x14ac:dyDescent="0.25">
      <c r="A159" s="15" t="s">
        <v>317</v>
      </c>
      <c r="B159" s="15" t="s">
        <v>15</v>
      </c>
      <c r="C159" s="18">
        <v>88488</v>
      </c>
      <c r="D159" s="4" t="s">
        <v>275</v>
      </c>
      <c r="E159" s="4" t="s">
        <v>25</v>
      </c>
      <c r="F159" s="4">
        <v>238.5</v>
      </c>
      <c r="G159" s="186"/>
      <c r="H159" s="203"/>
      <c r="I159" s="203"/>
      <c r="J159" s="203"/>
    </row>
    <row r="160" spans="1:10" x14ac:dyDescent="0.25">
      <c r="A160" s="15"/>
      <c r="B160" s="15"/>
      <c r="C160" s="18"/>
      <c r="D160" s="4"/>
      <c r="E160" s="4"/>
      <c r="F160" s="4"/>
      <c r="G160" s="186"/>
      <c r="H160" s="203"/>
      <c r="I160" s="203"/>
      <c r="J160" s="203"/>
    </row>
    <row r="161" spans="1:10" x14ac:dyDescent="0.25">
      <c r="A161" s="37" t="s">
        <v>318</v>
      </c>
      <c r="B161" s="34"/>
      <c r="C161" s="43"/>
      <c r="D161" s="7" t="s">
        <v>319</v>
      </c>
      <c r="E161" s="8"/>
      <c r="F161" s="8"/>
      <c r="G161" s="188"/>
      <c r="H161" s="205"/>
      <c r="I161" s="205"/>
      <c r="J161" s="205"/>
    </row>
    <row r="162" spans="1:10" ht="25.5" x14ac:dyDescent="0.25">
      <c r="A162" s="15" t="s">
        <v>320</v>
      </c>
      <c r="B162" s="15" t="s">
        <v>227</v>
      </c>
      <c r="C162" s="18" t="s">
        <v>321</v>
      </c>
      <c r="D162" s="4" t="s">
        <v>322</v>
      </c>
      <c r="E162" s="4" t="s">
        <v>21</v>
      </c>
      <c r="F162" s="4">
        <v>32</v>
      </c>
      <c r="G162" s="186"/>
      <c r="H162" s="203"/>
      <c r="I162" s="203"/>
      <c r="J162" s="203"/>
    </row>
    <row r="163" spans="1:10" x14ac:dyDescent="0.25">
      <c r="A163" s="15"/>
      <c r="B163" s="15"/>
      <c r="C163" s="18"/>
      <c r="D163" s="4"/>
      <c r="E163" s="4"/>
      <c r="F163" s="4"/>
      <c r="G163" s="186"/>
      <c r="H163" s="203"/>
      <c r="I163" s="203"/>
      <c r="J163" s="203"/>
    </row>
    <row r="164" spans="1:10" x14ac:dyDescent="0.25">
      <c r="A164" s="36">
        <v>6</v>
      </c>
      <c r="B164" s="33"/>
      <c r="C164" s="42"/>
      <c r="D164" s="5" t="s">
        <v>323</v>
      </c>
      <c r="E164" s="6"/>
      <c r="F164" s="6"/>
      <c r="G164" s="185"/>
      <c r="H164" s="204"/>
      <c r="I164" s="204"/>
      <c r="J164" s="204"/>
    </row>
    <row r="165" spans="1:10" x14ac:dyDescent="0.25">
      <c r="A165" s="37" t="s">
        <v>70</v>
      </c>
      <c r="B165" s="34"/>
      <c r="C165" s="43"/>
      <c r="D165" s="7" t="s">
        <v>242</v>
      </c>
      <c r="E165" s="8"/>
      <c r="F165" s="8"/>
      <c r="G165" s="188"/>
      <c r="H165" s="205"/>
      <c r="I165" s="205"/>
      <c r="J165" s="205"/>
    </row>
    <row r="166" spans="1:10" ht="25.5" x14ac:dyDescent="0.25">
      <c r="A166" s="15" t="s">
        <v>71</v>
      </c>
      <c r="B166" s="15" t="s">
        <v>15</v>
      </c>
      <c r="C166" s="18">
        <v>97622</v>
      </c>
      <c r="D166" s="4" t="s">
        <v>243</v>
      </c>
      <c r="E166" s="4" t="s">
        <v>108</v>
      </c>
      <c r="F166" s="4">
        <v>3.64</v>
      </c>
      <c r="G166" s="186"/>
      <c r="H166" s="203"/>
      <c r="I166" s="203"/>
      <c r="J166" s="203"/>
    </row>
    <row r="167" spans="1:10" ht="25.5" x14ac:dyDescent="0.25">
      <c r="A167" s="15" t="s">
        <v>72</v>
      </c>
      <c r="B167" s="15" t="s">
        <v>15</v>
      </c>
      <c r="C167" s="18">
        <v>97634</v>
      </c>
      <c r="D167" s="4" t="s">
        <v>245</v>
      </c>
      <c r="E167" s="4" t="s">
        <v>25</v>
      </c>
      <c r="F167" s="4">
        <v>611.96</v>
      </c>
      <c r="G167" s="186"/>
      <c r="H167" s="203"/>
      <c r="I167" s="203"/>
      <c r="J167" s="203"/>
    </row>
    <row r="168" spans="1:10" x14ac:dyDescent="0.25">
      <c r="A168" s="15" t="s">
        <v>73</v>
      </c>
      <c r="B168" s="15" t="s">
        <v>227</v>
      </c>
      <c r="C168" s="18" t="s">
        <v>246</v>
      </c>
      <c r="D168" s="4" t="s">
        <v>247</v>
      </c>
      <c r="E168" s="4" t="s">
        <v>25</v>
      </c>
      <c r="F168" s="4">
        <v>3.08</v>
      </c>
      <c r="G168" s="186"/>
      <c r="H168" s="203"/>
      <c r="I168" s="203"/>
      <c r="J168" s="203"/>
    </row>
    <row r="169" spans="1:10" ht="25.5" x14ac:dyDescent="0.25">
      <c r="A169" s="15" t="s">
        <v>74</v>
      </c>
      <c r="B169" s="15" t="s">
        <v>15</v>
      </c>
      <c r="C169" s="18">
        <v>97641</v>
      </c>
      <c r="D169" s="4" t="s">
        <v>248</v>
      </c>
      <c r="E169" s="4" t="s">
        <v>25</v>
      </c>
      <c r="F169" s="4">
        <v>278.39999999999998</v>
      </c>
      <c r="G169" s="186"/>
      <c r="H169" s="203"/>
      <c r="I169" s="203"/>
      <c r="J169" s="203"/>
    </row>
    <row r="170" spans="1:10" x14ac:dyDescent="0.25">
      <c r="A170" s="15"/>
      <c r="B170" s="15"/>
      <c r="C170" s="18"/>
      <c r="D170" s="4"/>
      <c r="E170" s="4"/>
      <c r="F170" s="4"/>
      <c r="G170" s="186"/>
      <c r="H170" s="203"/>
      <c r="I170" s="203"/>
      <c r="J170" s="203"/>
    </row>
    <row r="171" spans="1:10" x14ac:dyDescent="0.25">
      <c r="A171" s="37" t="s">
        <v>75</v>
      </c>
      <c r="B171" s="34"/>
      <c r="C171" s="43"/>
      <c r="D171" s="7" t="s">
        <v>249</v>
      </c>
      <c r="E171" s="8"/>
      <c r="F171" s="8"/>
      <c r="G171" s="188"/>
      <c r="H171" s="205"/>
      <c r="I171" s="205"/>
      <c r="J171" s="205"/>
    </row>
    <row r="172" spans="1:10" ht="38.25" x14ac:dyDescent="0.25">
      <c r="A172" s="15" t="s">
        <v>76</v>
      </c>
      <c r="B172" s="15" t="s">
        <v>15</v>
      </c>
      <c r="C172" s="18">
        <v>103332</v>
      </c>
      <c r="D172" s="4" t="s">
        <v>250</v>
      </c>
      <c r="E172" s="4" t="s">
        <v>25</v>
      </c>
      <c r="F172" s="4">
        <v>12.02</v>
      </c>
      <c r="G172" s="186"/>
      <c r="H172" s="203"/>
      <c r="I172" s="203"/>
      <c r="J172" s="203"/>
    </row>
    <row r="173" spans="1:10" ht="38.25" x14ac:dyDescent="0.25">
      <c r="A173" s="15" t="s">
        <v>77</v>
      </c>
      <c r="B173" s="15" t="s">
        <v>15</v>
      </c>
      <c r="C173" s="18">
        <v>87879</v>
      </c>
      <c r="D173" s="4" t="s">
        <v>251</v>
      </c>
      <c r="E173" s="4" t="s">
        <v>25</v>
      </c>
      <c r="F173" s="4">
        <v>24.04</v>
      </c>
      <c r="G173" s="186"/>
      <c r="H173" s="203"/>
      <c r="I173" s="203"/>
      <c r="J173" s="203"/>
    </row>
    <row r="174" spans="1:10" ht="51" x14ac:dyDescent="0.25">
      <c r="A174" s="15" t="s">
        <v>78</v>
      </c>
      <c r="B174" s="15" t="s">
        <v>15</v>
      </c>
      <c r="C174" s="18">
        <v>87529</v>
      </c>
      <c r="D174" s="4" t="s">
        <v>252</v>
      </c>
      <c r="E174" s="4" t="s">
        <v>25</v>
      </c>
      <c r="F174" s="4">
        <v>24.04</v>
      </c>
      <c r="G174" s="186"/>
      <c r="H174" s="203"/>
      <c r="I174" s="203"/>
      <c r="J174" s="203"/>
    </row>
    <row r="175" spans="1:10" ht="25.5" x14ac:dyDescent="0.25">
      <c r="A175" s="15" t="s">
        <v>1896</v>
      </c>
      <c r="B175" s="15" t="s">
        <v>15</v>
      </c>
      <c r="C175" s="18">
        <v>93202</v>
      </c>
      <c r="D175" s="32" t="s">
        <v>1824</v>
      </c>
      <c r="E175" s="32" t="s">
        <v>30</v>
      </c>
      <c r="F175" s="4">
        <v>7.42</v>
      </c>
      <c r="G175" s="186"/>
      <c r="H175" s="203"/>
      <c r="I175" s="203"/>
      <c r="J175" s="203"/>
    </row>
    <row r="176" spans="1:10" x14ac:dyDescent="0.25">
      <c r="A176" s="15"/>
      <c r="B176" s="15"/>
      <c r="C176" s="18"/>
      <c r="D176" s="4"/>
      <c r="E176" s="4"/>
      <c r="F176" s="4"/>
      <c r="G176" s="186"/>
      <c r="H176" s="203"/>
      <c r="I176" s="203"/>
      <c r="J176" s="203"/>
    </row>
    <row r="177" spans="1:10" x14ac:dyDescent="0.25">
      <c r="A177" s="37" t="s">
        <v>79</v>
      </c>
      <c r="B177" s="34"/>
      <c r="C177" s="43"/>
      <c r="D177" s="7" t="s">
        <v>254</v>
      </c>
      <c r="E177" s="8"/>
      <c r="F177" s="8"/>
      <c r="G177" s="188"/>
      <c r="H177" s="205"/>
      <c r="I177" s="205"/>
      <c r="J177" s="205"/>
    </row>
    <row r="178" spans="1:10" ht="38.25" x14ac:dyDescent="0.25">
      <c r="A178" s="15" t="s">
        <v>80</v>
      </c>
      <c r="B178" s="15" t="s">
        <v>15</v>
      </c>
      <c r="C178" s="18">
        <v>87263</v>
      </c>
      <c r="D178" s="4" t="s">
        <v>255</v>
      </c>
      <c r="E178" s="4" t="s">
        <v>25</v>
      </c>
      <c r="F178" s="4">
        <v>277.56</v>
      </c>
      <c r="G178" s="186"/>
      <c r="H178" s="203"/>
      <c r="I178" s="203"/>
      <c r="J178" s="203"/>
    </row>
    <row r="179" spans="1:10" x14ac:dyDescent="0.25">
      <c r="A179" s="15" t="s">
        <v>81</v>
      </c>
      <c r="B179" s="15" t="s">
        <v>15</v>
      </c>
      <c r="C179" s="18">
        <v>98689</v>
      </c>
      <c r="D179" s="4" t="s">
        <v>256</v>
      </c>
      <c r="E179" s="4" t="s">
        <v>30</v>
      </c>
      <c r="F179" s="4">
        <v>1.0900000000000001</v>
      </c>
      <c r="G179" s="186"/>
      <c r="H179" s="203"/>
      <c r="I179" s="203"/>
      <c r="J179" s="203"/>
    </row>
    <row r="180" spans="1:10" x14ac:dyDescent="0.25">
      <c r="A180" s="15"/>
      <c r="B180" s="15"/>
      <c r="C180" s="18"/>
      <c r="D180" s="4"/>
      <c r="E180" s="4"/>
      <c r="F180" s="4"/>
      <c r="G180" s="186"/>
      <c r="H180" s="203"/>
      <c r="I180" s="203"/>
      <c r="J180" s="203"/>
    </row>
    <row r="181" spans="1:10" x14ac:dyDescent="0.25">
      <c r="A181" s="37" t="s">
        <v>82</v>
      </c>
      <c r="B181" s="34"/>
      <c r="C181" s="43"/>
      <c r="D181" s="7" t="s">
        <v>257</v>
      </c>
      <c r="E181" s="8"/>
      <c r="F181" s="8"/>
      <c r="G181" s="188"/>
      <c r="H181" s="205"/>
      <c r="I181" s="205"/>
      <c r="J181" s="205"/>
    </row>
    <row r="182" spans="1:10" ht="38.25" x14ac:dyDescent="0.25">
      <c r="A182" s="15" t="s">
        <v>83</v>
      </c>
      <c r="B182" s="15" t="s">
        <v>15</v>
      </c>
      <c r="C182" s="18">
        <v>87263</v>
      </c>
      <c r="D182" s="4" t="s">
        <v>255</v>
      </c>
      <c r="E182" s="4" t="s">
        <v>25</v>
      </c>
      <c r="F182" s="4">
        <v>62.99</v>
      </c>
      <c r="G182" s="186"/>
      <c r="H182" s="203"/>
      <c r="I182" s="203"/>
      <c r="J182" s="203"/>
    </row>
    <row r="183" spans="1:10" x14ac:dyDescent="0.25">
      <c r="A183" s="15" t="s">
        <v>84</v>
      </c>
      <c r="B183" s="15" t="s">
        <v>227</v>
      </c>
      <c r="C183" s="18" t="s">
        <v>258</v>
      </c>
      <c r="D183" s="4" t="s">
        <v>259</v>
      </c>
      <c r="E183" s="4" t="s">
        <v>25</v>
      </c>
      <c r="F183" s="4">
        <v>53.64</v>
      </c>
      <c r="G183" s="186"/>
      <c r="H183" s="203"/>
      <c r="I183" s="203"/>
      <c r="J183" s="203"/>
    </row>
    <row r="184" spans="1:10" x14ac:dyDescent="0.25">
      <c r="A184" s="15" t="s">
        <v>85</v>
      </c>
      <c r="B184" s="15" t="s">
        <v>15</v>
      </c>
      <c r="C184" s="18">
        <v>98685</v>
      </c>
      <c r="D184" s="4" t="s">
        <v>260</v>
      </c>
      <c r="E184" s="4" t="s">
        <v>30</v>
      </c>
      <c r="F184" s="4">
        <v>2.98</v>
      </c>
      <c r="G184" s="186"/>
      <c r="H184" s="203"/>
      <c r="I184" s="203"/>
      <c r="J184" s="203"/>
    </row>
    <row r="185" spans="1:10" x14ac:dyDescent="0.25">
      <c r="A185" s="15" t="s">
        <v>86</v>
      </c>
      <c r="B185" s="15" t="s">
        <v>227</v>
      </c>
      <c r="C185" s="18" t="s">
        <v>261</v>
      </c>
      <c r="D185" s="4" t="s">
        <v>262</v>
      </c>
      <c r="E185" s="4" t="s">
        <v>25</v>
      </c>
      <c r="F185" s="4">
        <v>41.84</v>
      </c>
      <c r="G185" s="186"/>
      <c r="H185" s="203"/>
      <c r="I185" s="203"/>
      <c r="J185" s="203"/>
    </row>
    <row r="186" spans="1:10" ht="38.25" x14ac:dyDescent="0.25">
      <c r="A186" s="15" t="s">
        <v>87</v>
      </c>
      <c r="B186" s="15" t="s">
        <v>227</v>
      </c>
      <c r="C186" s="18" t="s">
        <v>286</v>
      </c>
      <c r="D186" s="4" t="s">
        <v>287</v>
      </c>
      <c r="E186" s="4" t="s">
        <v>25</v>
      </c>
      <c r="F186" s="4">
        <v>63.9</v>
      </c>
      <c r="G186" s="186"/>
      <c r="H186" s="203"/>
      <c r="I186" s="203"/>
      <c r="J186" s="203"/>
    </row>
    <row r="187" spans="1:10" ht="38.25" x14ac:dyDescent="0.25">
      <c r="A187" s="15" t="s">
        <v>1911</v>
      </c>
      <c r="B187" s="15" t="s">
        <v>15</v>
      </c>
      <c r="C187" s="18">
        <v>87879</v>
      </c>
      <c r="D187" s="4" t="s">
        <v>251</v>
      </c>
      <c r="E187" s="186" t="s">
        <v>25</v>
      </c>
      <c r="F187" s="4">
        <v>611.96</v>
      </c>
      <c r="G187" s="186"/>
      <c r="H187" s="203"/>
      <c r="I187" s="203"/>
      <c r="J187" s="203"/>
    </row>
    <row r="188" spans="1:10" ht="51" x14ac:dyDescent="0.25">
      <c r="A188" s="15" t="s">
        <v>1912</v>
      </c>
      <c r="B188" s="15" t="s">
        <v>15</v>
      </c>
      <c r="C188" s="18">
        <v>87529</v>
      </c>
      <c r="D188" s="4" t="s">
        <v>252</v>
      </c>
      <c r="E188" s="186" t="s">
        <v>25</v>
      </c>
      <c r="F188" s="4">
        <v>611.96</v>
      </c>
      <c r="G188" s="186"/>
      <c r="H188" s="203"/>
      <c r="I188" s="203"/>
      <c r="J188" s="203"/>
    </row>
    <row r="189" spans="1:10" x14ac:dyDescent="0.25">
      <c r="A189" s="15" t="s">
        <v>2020</v>
      </c>
      <c r="B189" s="15" t="s">
        <v>131</v>
      </c>
      <c r="C189" s="18">
        <v>23064</v>
      </c>
      <c r="D189" s="4" t="s">
        <v>2016</v>
      </c>
      <c r="E189" s="186" t="s">
        <v>25</v>
      </c>
      <c r="F189" s="266">
        <v>155.0043</v>
      </c>
      <c r="G189" s="186"/>
      <c r="H189" s="203"/>
      <c r="I189" s="203"/>
      <c r="J189" s="203"/>
    </row>
    <row r="190" spans="1:10" x14ac:dyDescent="0.25">
      <c r="A190" s="15"/>
      <c r="B190" s="15"/>
      <c r="C190" s="18"/>
      <c r="D190" s="4"/>
      <c r="E190" s="4"/>
      <c r="F190" s="4"/>
      <c r="G190" s="186"/>
      <c r="H190" s="203"/>
      <c r="I190" s="203"/>
      <c r="J190" s="203"/>
    </row>
    <row r="191" spans="1:10" x14ac:dyDescent="0.25">
      <c r="A191" s="37" t="s">
        <v>324</v>
      </c>
      <c r="B191" s="34"/>
      <c r="C191" s="43"/>
      <c r="D191" s="7" t="s">
        <v>263</v>
      </c>
      <c r="E191" s="8"/>
      <c r="F191" s="8"/>
      <c r="G191" s="188"/>
      <c r="H191" s="205"/>
      <c r="I191" s="205"/>
      <c r="J191" s="205"/>
    </row>
    <row r="192" spans="1:10" ht="25.5" x14ac:dyDescent="0.25">
      <c r="A192" s="15" t="s">
        <v>325</v>
      </c>
      <c r="B192" s="15" t="s">
        <v>15</v>
      </c>
      <c r="C192" s="18">
        <v>96114</v>
      </c>
      <c r="D192" s="4" t="s">
        <v>264</v>
      </c>
      <c r="E192" s="4" t="s">
        <v>25</v>
      </c>
      <c r="F192" s="4">
        <v>278.39999999999998</v>
      </c>
      <c r="G192" s="186"/>
      <c r="H192" s="203"/>
      <c r="I192" s="203"/>
      <c r="J192" s="203"/>
    </row>
    <row r="193" spans="1:10" ht="25.5" x14ac:dyDescent="0.25">
      <c r="A193" s="15" t="s">
        <v>1902</v>
      </c>
      <c r="B193" s="15" t="s">
        <v>15</v>
      </c>
      <c r="C193" s="18">
        <v>96121</v>
      </c>
      <c r="D193" s="32" t="s">
        <v>1828</v>
      </c>
      <c r="E193" s="32" t="s">
        <v>30</v>
      </c>
      <c r="F193" s="4">
        <v>216.84</v>
      </c>
      <c r="G193" s="186"/>
      <c r="H193" s="203"/>
      <c r="I193" s="203"/>
      <c r="J193" s="203"/>
    </row>
    <row r="194" spans="1:10" x14ac:dyDescent="0.25">
      <c r="A194" s="15"/>
      <c r="B194" s="15"/>
      <c r="C194" s="18"/>
      <c r="D194" s="4"/>
      <c r="E194" s="4"/>
      <c r="F194" s="4"/>
      <c r="G194" s="186"/>
      <c r="H194" s="203"/>
      <c r="I194" s="203"/>
      <c r="J194" s="203"/>
    </row>
    <row r="195" spans="1:10" x14ac:dyDescent="0.25">
      <c r="A195" s="37" t="s">
        <v>326</v>
      </c>
      <c r="B195" s="34"/>
      <c r="C195" s="43"/>
      <c r="D195" s="7" t="s">
        <v>265</v>
      </c>
      <c r="E195" s="8"/>
      <c r="F195" s="8"/>
      <c r="G195" s="188"/>
      <c r="H195" s="205"/>
      <c r="I195" s="205"/>
      <c r="J195" s="205"/>
    </row>
    <row r="196" spans="1:10" x14ac:dyDescent="0.25">
      <c r="A196" s="15" t="s">
        <v>327</v>
      </c>
      <c r="B196" s="15" t="s">
        <v>15</v>
      </c>
      <c r="C196" s="18">
        <v>88497</v>
      </c>
      <c r="D196" s="4" t="s">
        <v>266</v>
      </c>
      <c r="E196" s="4" t="s">
        <v>25</v>
      </c>
      <c r="F196" s="4">
        <v>22.05</v>
      </c>
      <c r="G196" s="186"/>
      <c r="H196" s="203"/>
      <c r="I196" s="203"/>
      <c r="J196" s="203"/>
    </row>
    <row r="197" spans="1:10" ht="38.25" x14ac:dyDescent="0.25">
      <c r="A197" s="15" t="s">
        <v>328</v>
      </c>
      <c r="B197" s="15" t="s">
        <v>15</v>
      </c>
      <c r="C197" s="18">
        <v>88416</v>
      </c>
      <c r="D197" s="4" t="s">
        <v>268</v>
      </c>
      <c r="E197" s="4" t="s">
        <v>25</v>
      </c>
      <c r="F197" s="4">
        <v>86.521500000000003</v>
      </c>
      <c r="G197" s="186"/>
      <c r="H197" s="203"/>
      <c r="I197" s="203"/>
      <c r="J197" s="203"/>
    </row>
    <row r="198" spans="1:10" ht="25.5" x14ac:dyDescent="0.25">
      <c r="A198" s="15" t="s">
        <v>329</v>
      </c>
      <c r="B198" s="15" t="s">
        <v>227</v>
      </c>
      <c r="C198" s="18" t="s">
        <v>270</v>
      </c>
      <c r="D198" s="4" t="s">
        <v>271</v>
      </c>
      <c r="E198" s="4" t="s">
        <v>25</v>
      </c>
      <c r="F198" s="4">
        <v>315.64</v>
      </c>
      <c r="G198" s="186"/>
      <c r="H198" s="203"/>
      <c r="I198" s="203"/>
      <c r="J198" s="203"/>
    </row>
    <row r="199" spans="1:10" ht="25.5" x14ac:dyDescent="0.25">
      <c r="A199" s="15" t="s">
        <v>330</v>
      </c>
      <c r="B199" s="15" t="s">
        <v>227</v>
      </c>
      <c r="C199" s="18" t="s">
        <v>270</v>
      </c>
      <c r="D199" s="4" t="s">
        <v>271</v>
      </c>
      <c r="E199" s="4" t="s">
        <v>25</v>
      </c>
      <c r="F199" s="4">
        <v>3.02</v>
      </c>
      <c r="G199" s="186"/>
      <c r="H199" s="203"/>
      <c r="I199" s="203"/>
      <c r="J199" s="203"/>
    </row>
    <row r="200" spans="1:10" ht="25.5" x14ac:dyDescent="0.25">
      <c r="A200" s="15" t="s">
        <v>331</v>
      </c>
      <c r="B200" s="15" t="s">
        <v>15</v>
      </c>
      <c r="C200" s="18">
        <v>102219</v>
      </c>
      <c r="D200" s="4" t="s">
        <v>296</v>
      </c>
      <c r="E200" s="4" t="s">
        <v>25</v>
      </c>
      <c r="F200" s="4">
        <v>12.36</v>
      </c>
      <c r="G200" s="186"/>
      <c r="H200" s="203"/>
      <c r="I200" s="203"/>
      <c r="J200" s="203"/>
    </row>
    <row r="201" spans="1:10" x14ac:dyDescent="0.25">
      <c r="A201" s="15" t="s">
        <v>332</v>
      </c>
      <c r="B201" s="15" t="s">
        <v>15</v>
      </c>
      <c r="C201" s="18">
        <v>88496</v>
      </c>
      <c r="D201" s="4" t="s">
        <v>273</v>
      </c>
      <c r="E201" s="4" t="s">
        <v>25</v>
      </c>
      <c r="F201" s="4">
        <v>278.39999999999998</v>
      </c>
      <c r="G201" s="186"/>
      <c r="H201" s="203"/>
      <c r="I201" s="203"/>
      <c r="J201" s="203"/>
    </row>
    <row r="202" spans="1:10" ht="25.5" x14ac:dyDescent="0.25">
      <c r="A202" s="15" t="s">
        <v>333</v>
      </c>
      <c r="B202" s="15" t="s">
        <v>15</v>
      </c>
      <c r="C202" s="18">
        <v>88488</v>
      </c>
      <c r="D202" s="4" t="s">
        <v>275</v>
      </c>
      <c r="E202" s="4" t="s">
        <v>25</v>
      </c>
      <c r="F202" s="4">
        <v>278.39999999999998</v>
      </c>
      <c r="G202" s="186"/>
      <c r="H202" s="203"/>
      <c r="I202" s="203"/>
      <c r="J202" s="203"/>
    </row>
    <row r="203" spans="1:10" x14ac:dyDescent="0.25">
      <c r="A203" s="15"/>
      <c r="B203" s="15"/>
      <c r="C203" s="18"/>
      <c r="D203" s="4"/>
      <c r="E203" s="4"/>
      <c r="F203" s="4"/>
      <c r="G203" s="186"/>
      <c r="H203" s="203"/>
      <c r="I203" s="203"/>
      <c r="J203" s="203"/>
    </row>
    <row r="204" spans="1:10" x14ac:dyDescent="0.25">
      <c r="A204" s="36">
        <v>7</v>
      </c>
      <c r="B204" s="33"/>
      <c r="C204" s="42"/>
      <c r="D204" s="5" t="s">
        <v>334</v>
      </c>
      <c r="E204" s="6"/>
      <c r="F204" s="6"/>
      <c r="G204" s="185"/>
      <c r="H204" s="204"/>
      <c r="I204" s="204"/>
      <c r="J204" s="204"/>
    </row>
    <row r="205" spans="1:10" x14ac:dyDescent="0.25">
      <c r="A205" s="37" t="s">
        <v>89</v>
      </c>
      <c r="B205" s="34"/>
      <c r="C205" s="43"/>
      <c r="D205" s="7" t="s">
        <v>242</v>
      </c>
      <c r="E205" s="8"/>
      <c r="F205" s="8"/>
      <c r="G205" s="188"/>
      <c r="H205" s="205"/>
      <c r="I205" s="205"/>
      <c r="J205" s="205"/>
    </row>
    <row r="206" spans="1:10" ht="25.5" x14ac:dyDescent="0.25">
      <c r="A206" s="15" t="s">
        <v>90</v>
      </c>
      <c r="B206" s="15" t="s">
        <v>15</v>
      </c>
      <c r="C206" s="18">
        <v>97622</v>
      </c>
      <c r="D206" s="4" t="s">
        <v>243</v>
      </c>
      <c r="E206" s="4" t="s">
        <v>108</v>
      </c>
      <c r="F206" s="4">
        <v>6.2</v>
      </c>
      <c r="G206" s="186"/>
      <c r="H206" s="203"/>
      <c r="I206" s="203"/>
      <c r="J206" s="203"/>
    </row>
    <row r="207" spans="1:10" ht="25.5" x14ac:dyDescent="0.25">
      <c r="A207" s="15" t="s">
        <v>335</v>
      </c>
      <c r="B207" s="15" t="s">
        <v>15</v>
      </c>
      <c r="C207" s="18">
        <v>97634</v>
      </c>
      <c r="D207" s="4" t="s">
        <v>245</v>
      </c>
      <c r="E207" s="4" t="s">
        <v>25</v>
      </c>
      <c r="F207" s="4">
        <v>611.82000000000005</v>
      </c>
      <c r="G207" s="186"/>
      <c r="H207" s="203"/>
      <c r="I207" s="203"/>
      <c r="J207" s="203"/>
    </row>
    <row r="208" spans="1:10" x14ac:dyDescent="0.25">
      <c r="A208" s="15" t="s">
        <v>336</v>
      </c>
      <c r="B208" s="15" t="s">
        <v>227</v>
      </c>
      <c r="C208" s="18" t="s">
        <v>246</v>
      </c>
      <c r="D208" s="4" t="s">
        <v>247</v>
      </c>
      <c r="E208" s="4" t="s">
        <v>25</v>
      </c>
      <c r="F208" s="4">
        <v>3.08</v>
      </c>
      <c r="G208" s="186"/>
      <c r="H208" s="203"/>
      <c r="I208" s="203"/>
      <c r="J208" s="203"/>
    </row>
    <row r="209" spans="1:10" ht="25.5" x14ac:dyDescent="0.25">
      <c r="A209" s="15" t="s">
        <v>337</v>
      </c>
      <c r="B209" s="15" t="s">
        <v>15</v>
      </c>
      <c r="C209" s="18">
        <v>97641</v>
      </c>
      <c r="D209" s="4" t="s">
        <v>248</v>
      </c>
      <c r="E209" s="4" t="s">
        <v>25</v>
      </c>
      <c r="F209" s="4">
        <v>278.39999999999998</v>
      </c>
      <c r="G209" s="186"/>
      <c r="H209" s="203"/>
      <c r="I209" s="203"/>
      <c r="J209" s="203"/>
    </row>
    <row r="210" spans="1:10" x14ac:dyDescent="0.25">
      <c r="A210" s="15"/>
      <c r="B210" s="15"/>
      <c r="C210" s="18"/>
      <c r="D210" s="4"/>
      <c r="E210" s="4"/>
      <c r="F210" s="4"/>
      <c r="G210" s="186"/>
      <c r="H210" s="203"/>
      <c r="I210" s="203"/>
      <c r="J210" s="203"/>
    </row>
    <row r="211" spans="1:10" x14ac:dyDescent="0.25">
      <c r="A211" s="37" t="s">
        <v>91</v>
      </c>
      <c r="B211" s="34"/>
      <c r="C211" s="43"/>
      <c r="D211" s="7" t="s">
        <v>249</v>
      </c>
      <c r="E211" s="8"/>
      <c r="F211" s="8"/>
      <c r="G211" s="188"/>
      <c r="H211" s="205"/>
      <c r="I211" s="205"/>
      <c r="J211" s="205"/>
    </row>
    <row r="212" spans="1:10" ht="38.25" x14ac:dyDescent="0.25">
      <c r="A212" s="15" t="s">
        <v>92</v>
      </c>
      <c r="B212" s="15" t="s">
        <v>15</v>
      </c>
      <c r="C212" s="18">
        <v>103332</v>
      </c>
      <c r="D212" s="4" t="s">
        <v>250</v>
      </c>
      <c r="E212" s="4" t="s">
        <v>25</v>
      </c>
      <c r="F212" s="4">
        <v>12.02</v>
      </c>
      <c r="G212" s="186"/>
      <c r="H212" s="203"/>
      <c r="I212" s="203"/>
      <c r="J212" s="203"/>
    </row>
    <row r="213" spans="1:10" ht="38.25" x14ac:dyDescent="0.25">
      <c r="A213" s="15" t="s">
        <v>93</v>
      </c>
      <c r="B213" s="15" t="s">
        <v>15</v>
      </c>
      <c r="C213" s="18">
        <v>87879</v>
      </c>
      <c r="D213" s="4" t="s">
        <v>251</v>
      </c>
      <c r="E213" s="4" t="s">
        <v>25</v>
      </c>
      <c r="F213" s="4">
        <v>24.04</v>
      </c>
      <c r="G213" s="186"/>
      <c r="H213" s="203"/>
      <c r="I213" s="203"/>
      <c r="J213" s="203"/>
    </row>
    <row r="214" spans="1:10" ht="51" x14ac:dyDescent="0.25">
      <c r="A214" s="15" t="s">
        <v>94</v>
      </c>
      <c r="B214" s="15" t="s">
        <v>15</v>
      </c>
      <c r="C214" s="18">
        <v>87529</v>
      </c>
      <c r="D214" s="4" t="s">
        <v>252</v>
      </c>
      <c r="E214" s="4" t="s">
        <v>25</v>
      </c>
      <c r="F214" s="4">
        <v>24.04</v>
      </c>
      <c r="G214" s="186"/>
      <c r="H214" s="203"/>
      <c r="I214" s="203"/>
      <c r="J214" s="203"/>
    </row>
    <row r="215" spans="1:10" ht="25.5" x14ac:dyDescent="0.25">
      <c r="A215" s="15" t="s">
        <v>1897</v>
      </c>
      <c r="B215" s="15" t="s">
        <v>15</v>
      </c>
      <c r="C215" s="18">
        <v>93202</v>
      </c>
      <c r="D215" s="32" t="s">
        <v>1824</v>
      </c>
      <c r="E215" s="32" t="s">
        <v>30</v>
      </c>
      <c r="F215" s="4">
        <v>7.42</v>
      </c>
      <c r="G215" s="186"/>
      <c r="H215" s="203"/>
      <c r="I215" s="203"/>
      <c r="J215" s="203"/>
    </row>
    <row r="216" spans="1:10" x14ac:dyDescent="0.25">
      <c r="A216" s="15"/>
      <c r="B216" s="15"/>
      <c r="C216" s="18"/>
      <c r="D216" s="4"/>
      <c r="E216" s="4"/>
      <c r="F216" s="4"/>
      <c r="G216" s="186"/>
      <c r="H216" s="203"/>
      <c r="I216" s="203"/>
      <c r="J216" s="203"/>
    </row>
    <row r="217" spans="1:10" x14ac:dyDescent="0.25">
      <c r="A217" s="37" t="s">
        <v>338</v>
      </c>
      <c r="B217" s="34"/>
      <c r="C217" s="43"/>
      <c r="D217" s="7" t="s">
        <v>254</v>
      </c>
      <c r="E217" s="8"/>
      <c r="F217" s="8"/>
      <c r="G217" s="188"/>
      <c r="H217" s="205"/>
      <c r="I217" s="205"/>
      <c r="J217" s="205"/>
    </row>
    <row r="218" spans="1:10" ht="38.25" x14ac:dyDescent="0.25">
      <c r="A218" s="15" t="s">
        <v>339</v>
      </c>
      <c r="B218" s="15" t="s">
        <v>15</v>
      </c>
      <c r="C218" s="18">
        <v>87263</v>
      </c>
      <c r="D218" s="4" t="s">
        <v>255</v>
      </c>
      <c r="E218" s="4" t="s">
        <v>25</v>
      </c>
      <c r="F218" s="4">
        <v>277.56</v>
      </c>
      <c r="G218" s="186"/>
      <c r="H218" s="203"/>
      <c r="I218" s="203"/>
      <c r="J218" s="203"/>
    </row>
    <row r="219" spans="1:10" x14ac:dyDescent="0.25">
      <c r="A219" s="15" t="s">
        <v>340</v>
      </c>
      <c r="B219" s="15" t="s">
        <v>15</v>
      </c>
      <c r="C219" s="18">
        <v>98689</v>
      </c>
      <c r="D219" s="4" t="s">
        <v>256</v>
      </c>
      <c r="E219" s="4" t="s">
        <v>30</v>
      </c>
      <c r="F219" s="4">
        <v>0.95</v>
      </c>
      <c r="G219" s="186"/>
      <c r="H219" s="203"/>
      <c r="I219" s="203"/>
      <c r="J219" s="203"/>
    </row>
    <row r="220" spans="1:10" x14ac:dyDescent="0.25">
      <c r="A220" s="15"/>
      <c r="B220" s="15"/>
      <c r="C220" s="18"/>
      <c r="D220" s="4"/>
      <c r="E220" s="4"/>
      <c r="F220" s="4"/>
      <c r="G220" s="186"/>
      <c r="H220" s="203"/>
      <c r="I220" s="203"/>
      <c r="J220" s="203"/>
    </row>
    <row r="221" spans="1:10" x14ac:dyDescent="0.25">
      <c r="A221" s="37" t="s">
        <v>341</v>
      </c>
      <c r="B221" s="34"/>
      <c r="C221" s="43"/>
      <c r="D221" s="7" t="s">
        <v>257</v>
      </c>
      <c r="E221" s="8"/>
      <c r="F221" s="8"/>
      <c r="G221" s="188"/>
      <c r="H221" s="205"/>
      <c r="I221" s="205"/>
      <c r="J221" s="205"/>
    </row>
    <row r="222" spans="1:10" ht="38.25" x14ac:dyDescent="0.25">
      <c r="A222" s="15" t="s">
        <v>342</v>
      </c>
      <c r="B222" s="15" t="s">
        <v>15</v>
      </c>
      <c r="C222" s="18">
        <v>87263</v>
      </c>
      <c r="D222" s="4" t="s">
        <v>255</v>
      </c>
      <c r="E222" s="4" t="s">
        <v>25</v>
      </c>
      <c r="F222" s="4">
        <v>62.99</v>
      </c>
      <c r="G222" s="186"/>
      <c r="H222" s="203"/>
      <c r="I222" s="203"/>
      <c r="J222" s="203"/>
    </row>
    <row r="223" spans="1:10" x14ac:dyDescent="0.25">
      <c r="A223" s="15" t="s">
        <v>343</v>
      </c>
      <c r="B223" s="15" t="s">
        <v>227</v>
      </c>
      <c r="C223" s="18" t="s">
        <v>258</v>
      </c>
      <c r="D223" s="4" t="s">
        <v>259</v>
      </c>
      <c r="E223" s="4" t="s">
        <v>25</v>
      </c>
      <c r="F223" s="4">
        <v>53.64</v>
      </c>
      <c r="G223" s="186"/>
      <c r="H223" s="203"/>
      <c r="I223" s="203"/>
      <c r="J223" s="203"/>
    </row>
    <row r="224" spans="1:10" x14ac:dyDescent="0.25">
      <c r="A224" s="15" t="s">
        <v>344</v>
      </c>
      <c r="B224" s="15" t="s">
        <v>15</v>
      </c>
      <c r="C224" s="18">
        <v>98685</v>
      </c>
      <c r="D224" s="4" t="s">
        <v>260</v>
      </c>
      <c r="E224" s="4" t="s">
        <v>30</v>
      </c>
      <c r="F224" s="4">
        <v>2.98</v>
      </c>
      <c r="G224" s="186"/>
      <c r="H224" s="203"/>
      <c r="I224" s="203"/>
      <c r="J224" s="203"/>
    </row>
    <row r="225" spans="1:10" x14ac:dyDescent="0.25">
      <c r="A225" s="15" t="s">
        <v>345</v>
      </c>
      <c r="B225" s="15" t="s">
        <v>227</v>
      </c>
      <c r="C225" s="18" t="s">
        <v>261</v>
      </c>
      <c r="D225" s="4" t="s">
        <v>262</v>
      </c>
      <c r="E225" s="4" t="s">
        <v>25</v>
      </c>
      <c r="F225" s="4">
        <v>41.84</v>
      </c>
      <c r="G225" s="186"/>
      <c r="H225" s="203"/>
      <c r="I225" s="203"/>
      <c r="J225" s="203"/>
    </row>
    <row r="226" spans="1:10" ht="38.25" x14ac:dyDescent="0.25">
      <c r="A226" s="15" t="s">
        <v>346</v>
      </c>
      <c r="B226" s="15" t="s">
        <v>227</v>
      </c>
      <c r="C226" s="18" t="s">
        <v>286</v>
      </c>
      <c r="D226" s="4" t="s">
        <v>287</v>
      </c>
      <c r="E226" s="4" t="s">
        <v>25</v>
      </c>
      <c r="F226" s="4">
        <v>63.9</v>
      </c>
      <c r="G226" s="186"/>
      <c r="H226" s="203"/>
      <c r="I226" s="203"/>
      <c r="J226" s="203"/>
    </row>
    <row r="227" spans="1:10" ht="38.25" x14ac:dyDescent="0.25">
      <c r="A227" s="15" t="s">
        <v>1915</v>
      </c>
      <c r="B227" s="15" t="s">
        <v>15</v>
      </c>
      <c r="C227" s="18">
        <v>87879</v>
      </c>
      <c r="D227" s="4" t="s">
        <v>251</v>
      </c>
      <c r="E227" s="186" t="s">
        <v>25</v>
      </c>
      <c r="F227" s="4">
        <v>611.82000000000005</v>
      </c>
      <c r="G227" s="186"/>
      <c r="H227" s="203"/>
      <c r="I227" s="203"/>
      <c r="J227" s="203"/>
    </row>
    <row r="228" spans="1:10" ht="51" x14ac:dyDescent="0.25">
      <c r="A228" s="15" t="s">
        <v>1916</v>
      </c>
      <c r="B228" s="15" t="s">
        <v>15</v>
      </c>
      <c r="C228" s="18">
        <v>87529</v>
      </c>
      <c r="D228" s="4" t="s">
        <v>252</v>
      </c>
      <c r="E228" s="186" t="s">
        <v>25</v>
      </c>
      <c r="F228" s="4">
        <v>611.82000000000005</v>
      </c>
      <c r="G228" s="186"/>
      <c r="H228" s="203"/>
      <c r="I228" s="203"/>
      <c r="J228" s="203"/>
    </row>
    <row r="229" spans="1:10" x14ac:dyDescent="0.25">
      <c r="A229" s="15" t="s">
        <v>2021</v>
      </c>
      <c r="B229" s="15" t="s">
        <v>131</v>
      </c>
      <c r="C229" s="18">
        <v>23064</v>
      </c>
      <c r="D229" s="4" t="s">
        <v>2016</v>
      </c>
      <c r="E229" s="186" t="s">
        <v>25</v>
      </c>
      <c r="F229" s="266">
        <v>155.0043</v>
      </c>
      <c r="G229" s="186"/>
      <c r="H229" s="203"/>
      <c r="I229" s="203"/>
      <c r="J229" s="203"/>
    </row>
    <row r="230" spans="1:10" x14ac:dyDescent="0.25">
      <c r="A230" s="15"/>
      <c r="B230" s="15"/>
      <c r="C230" s="18"/>
      <c r="D230" s="4"/>
      <c r="E230" s="4"/>
      <c r="F230" s="4"/>
      <c r="G230" s="186"/>
      <c r="H230" s="203"/>
      <c r="I230" s="203"/>
      <c r="J230" s="203"/>
    </row>
    <row r="231" spans="1:10" x14ac:dyDescent="0.25">
      <c r="A231" s="37" t="s">
        <v>347</v>
      </c>
      <c r="B231" s="34"/>
      <c r="C231" s="43"/>
      <c r="D231" s="7" t="s">
        <v>263</v>
      </c>
      <c r="E231" s="8"/>
      <c r="F231" s="8"/>
      <c r="G231" s="188"/>
      <c r="H231" s="205"/>
      <c r="I231" s="205"/>
      <c r="J231" s="205"/>
    </row>
    <row r="232" spans="1:10" ht="25.5" x14ac:dyDescent="0.25">
      <c r="A232" s="15" t="s">
        <v>348</v>
      </c>
      <c r="B232" s="15" t="s">
        <v>15</v>
      </c>
      <c r="C232" s="18">
        <v>96114</v>
      </c>
      <c r="D232" s="4" t="s">
        <v>264</v>
      </c>
      <c r="E232" s="4" t="s">
        <v>25</v>
      </c>
      <c r="F232" s="4">
        <v>278.39999999999998</v>
      </c>
      <c r="G232" s="186"/>
      <c r="H232" s="203"/>
      <c r="I232" s="203"/>
      <c r="J232" s="203"/>
    </row>
    <row r="233" spans="1:10" ht="25.5" x14ac:dyDescent="0.25">
      <c r="A233" s="15" t="s">
        <v>1903</v>
      </c>
      <c r="B233" s="15" t="s">
        <v>15</v>
      </c>
      <c r="C233" s="18">
        <v>96121</v>
      </c>
      <c r="D233" s="32" t="s">
        <v>1828</v>
      </c>
      <c r="E233" s="32" t="s">
        <v>30</v>
      </c>
      <c r="F233" s="4">
        <v>216.84</v>
      </c>
      <c r="G233" s="186"/>
      <c r="H233" s="203"/>
      <c r="I233" s="203"/>
      <c r="J233" s="203"/>
    </row>
    <row r="234" spans="1:10" x14ac:dyDescent="0.25">
      <c r="A234" s="15"/>
      <c r="B234" s="15"/>
      <c r="C234" s="18"/>
      <c r="D234" s="4"/>
      <c r="E234" s="4"/>
      <c r="F234" s="4"/>
      <c r="G234" s="186"/>
      <c r="H234" s="203"/>
      <c r="I234" s="203"/>
      <c r="J234" s="203"/>
    </row>
    <row r="235" spans="1:10" x14ac:dyDescent="0.25">
      <c r="A235" s="37" t="s">
        <v>349</v>
      </c>
      <c r="B235" s="34"/>
      <c r="C235" s="43"/>
      <c r="D235" s="7" t="s">
        <v>265</v>
      </c>
      <c r="E235" s="8"/>
      <c r="F235" s="8"/>
      <c r="G235" s="188"/>
      <c r="H235" s="205"/>
      <c r="I235" s="205"/>
      <c r="J235" s="205"/>
    </row>
    <row r="236" spans="1:10" x14ac:dyDescent="0.25">
      <c r="A236" s="15" t="s">
        <v>350</v>
      </c>
      <c r="B236" s="15" t="s">
        <v>15</v>
      </c>
      <c r="C236" s="18">
        <v>88497</v>
      </c>
      <c r="D236" s="4" t="s">
        <v>266</v>
      </c>
      <c r="E236" s="4" t="s">
        <v>25</v>
      </c>
      <c r="F236" s="266">
        <v>86.521500000000003</v>
      </c>
      <c r="G236" s="186"/>
      <c r="H236" s="203"/>
      <c r="I236" s="203"/>
      <c r="J236" s="203"/>
    </row>
    <row r="237" spans="1:10" ht="38.25" x14ac:dyDescent="0.25">
      <c r="A237" s="15" t="s">
        <v>351</v>
      </c>
      <c r="B237" s="15" t="s">
        <v>15</v>
      </c>
      <c r="C237" s="18">
        <v>88416</v>
      </c>
      <c r="D237" s="4" t="s">
        <v>268</v>
      </c>
      <c r="E237" s="4" t="s">
        <v>25</v>
      </c>
      <c r="F237" s="266">
        <v>86.521500000000003</v>
      </c>
      <c r="G237" s="186"/>
      <c r="H237" s="203"/>
      <c r="I237" s="203"/>
      <c r="J237" s="203"/>
    </row>
    <row r="238" spans="1:10" ht="25.5" x14ac:dyDescent="0.25">
      <c r="A238" s="15" t="s">
        <v>352</v>
      </c>
      <c r="B238" s="15" t="s">
        <v>227</v>
      </c>
      <c r="C238" s="18" t="s">
        <v>270</v>
      </c>
      <c r="D238" s="4" t="s">
        <v>271</v>
      </c>
      <c r="E238" s="4" t="s">
        <v>25</v>
      </c>
      <c r="F238" s="4">
        <v>315.64</v>
      </c>
      <c r="G238" s="186"/>
      <c r="H238" s="203"/>
      <c r="I238" s="203"/>
      <c r="J238" s="203"/>
    </row>
    <row r="239" spans="1:10" ht="25.5" x14ac:dyDescent="0.25">
      <c r="A239" s="15" t="s">
        <v>353</v>
      </c>
      <c r="B239" s="15" t="s">
        <v>227</v>
      </c>
      <c r="C239" s="18" t="s">
        <v>270</v>
      </c>
      <c r="D239" s="4" t="s">
        <v>271</v>
      </c>
      <c r="E239" s="4" t="s">
        <v>25</v>
      </c>
      <c r="F239" s="4">
        <v>3.02</v>
      </c>
      <c r="G239" s="186"/>
      <c r="H239" s="203"/>
      <c r="I239" s="203"/>
      <c r="J239" s="203"/>
    </row>
    <row r="240" spans="1:10" ht="25.5" x14ac:dyDescent="0.25">
      <c r="A240" s="15" t="s">
        <v>354</v>
      </c>
      <c r="B240" s="15" t="s">
        <v>15</v>
      </c>
      <c r="C240" s="18">
        <v>102219</v>
      </c>
      <c r="D240" s="4" t="s">
        <v>296</v>
      </c>
      <c r="E240" s="4" t="s">
        <v>25</v>
      </c>
      <c r="F240" s="4">
        <v>12.36</v>
      </c>
      <c r="G240" s="186"/>
      <c r="H240" s="203"/>
      <c r="I240" s="203"/>
      <c r="J240" s="203"/>
    </row>
    <row r="241" spans="1:10" x14ac:dyDescent="0.25">
      <c r="A241" s="15" t="s">
        <v>355</v>
      </c>
      <c r="B241" s="15" t="s">
        <v>15</v>
      </c>
      <c r="C241" s="18">
        <v>88496</v>
      </c>
      <c r="D241" s="4" t="s">
        <v>273</v>
      </c>
      <c r="E241" s="4" t="s">
        <v>25</v>
      </c>
      <c r="F241" s="4">
        <v>278.39999999999998</v>
      </c>
      <c r="G241" s="186"/>
      <c r="H241" s="203"/>
      <c r="I241" s="203"/>
      <c r="J241" s="203"/>
    </row>
    <row r="242" spans="1:10" ht="25.5" x14ac:dyDescent="0.25">
      <c r="A242" s="15" t="s">
        <v>356</v>
      </c>
      <c r="B242" s="15" t="s">
        <v>15</v>
      </c>
      <c r="C242" s="18">
        <v>88488</v>
      </c>
      <c r="D242" s="4" t="s">
        <v>275</v>
      </c>
      <c r="E242" s="4" t="s">
        <v>25</v>
      </c>
      <c r="F242" s="4">
        <v>278.39999999999998</v>
      </c>
      <c r="G242" s="186"/>
      <c r="H242" s="203"/>
      <c r="I242" s="203"/>
      <c r="J242" s="203"/>
    </row>
    <row r="243" spans="1:10" x14ac:dyDescent="0.25">
      <c r="A243" s="15"/>
      <c r="B243" s="15"/>
      <c r="C243" s="18"/>
      <c r="D243" s="4"/>
      <c r="E243" s="4"/>
      <c r="F243" s="4"/>
      <c r="G243" s="186"/>
      <c r="H243" s="203"/>
      <c r="I243" s="203"/>
      <c r="J243" s="203"/>
    </row>
    <row r="244" spans="1:10" x14ac:dyDescent="0.25">
      <c r="A244" s="36">
        <v>8</v>
      </c>
      <c r="B244" s="33"/>
      <c r="C244" s="42"/>
      <c r="D244" s="5" t="s">
        <v>357</v>
      </c>
      <c r="E244" s="6"/>
      <c r="F244" s="6"/>
      <c r="G244" s="185"/>
      <c r="H244" s="204"/>
      <c r="I244" s="204"/>
      <c r="J244" s="204"/>
    </row>
    <row r="245" spans="1:10" x14ac:dyDescent="0.25">
      <c r="A245" s="37" t="s">
        <v>139</v>
      </c>
      <c r="B245" s="34"/>
      <c r="C245" s="43"/>
      <c r="D245" s="7" t="s">
        <v>242</v>
      </c>
      <c r="E245" s="8"/>
      <c r="F245" s="8"/>
      <c r="G245" s="188"/>
      <c r="H245" s="205"/>
      <c r="I245" s="205"/>
      <c r="J245" s="205"/>
    </row>
    <row r="246" spans="1:10" ht="25.5" x14ac:dyDescent="0.25">
      <c r="A246" s="15" t="s">
        <v>358</v>
      </c>
      <c r="B246" s="15" t="s">
        <v>15</v>
      </c>
      <c r="C246" s="18">
        <v>97622</v>
      </c>
      <c r="D246" s="4" t="s">
        <v>243</v>
      </c>
      <c r="E246" s="4" t="s">
        <v>108</v>
      </c>
      <c r="F246" s="4">
        <v>6.2</v>
      </c>
      <c r="G246" s="186"/>
      <c r="H246" s="203"/>
      <c r="I246" s="203"/>
      <c r="J246" s="203"/>
    </row>
    <row r="247" spans="1:10" ht="25.5" x14ac:dyDescent="0.25">
      <c r="A247" s="15" t="s">
        <v>359</v>
      </c>
      <c r="B247" s="15" t="s">
        <v>15</v>
      </c>
      <c r="C247" s="18">
        <v>97634</v>
      </c>
      <c r="D247" s="4" t="s">
        <v>245</v>
      </c>
      <c r="E247" s="4" t="s">
        <v>25</v>
      </c>
      <c r="F247" s="4">
        <v>611.82000000000005</v>
      </c>
      <c r="G247" s="186"/>
      <c r="H247" s="203"/>
      <c r="I247" s="203"/>
      <c r="J247" s="203"/>
    </row>
    <row r="248" spans="1:10" x14ac:dyDescent="0.25">
      <c r="A248" s="15" t="s">
        <v>360</v>
      </c>
      <c r="B248" s="15" t="s">
        <v>227</v>
      </c>
      <c r="C248" s="18" t="s">
        <v>246</v>
      </c>
      <c r="D248" s="4" t="s">
        <v>247</v>
      </c>
      <c r="E248" s="4" t="s">
        <v>25</v>
      </c>
      <c r="F248" s="4">
        <v>3.08</v>
      </c>
      <c r="G248" s="186"/>
      <c r="H248" s="203"/>
      <c r="I248" s="203"/>
      <c r="J248" s="203"/>
    </row>
    <row r="249" spans="1:10" ht="25.5" x14ac:dyDescent="0.25">
      <c r="A249" s="15" t="s">
        <v>361</v>
      </c>
      <c r="B249" s="15" t="s">
        <v>15</v>
      </c>
      <c r="C249" s="18">
        <v>97641</v>
      </c>
      <c r="D249" s="4" t="s">
        <v>248</v>
      </c>
      <c r="E249" s="4" t="s">
        <v>25</v>
      </c>
      <c r="F249" s="4">
        <v>278.39999999999998</v>
      </c>
      <c r="G249" s="186"/>
      <c r="H249" s="203"/>
      <c r="I249" s="203"/>
      <c r="J249" s="203"/>
    </row>
    <row r="250" spans="1:10" x14ac:dyDescent="0.25">
      <c r="A250" s="15"/>
      <c r="B250" s="15"/>
      <c r="C250" s="18"/>
      <c r="D250" s="4"/>
      <c r="E250" s="4"/>
      <c r="F250" s="4"/>
      <c r="G250" s="186"/>
      <c r="H250" s="203"/>
      <c r="I250" s="203"/>
      <c r="J250" s="203"/>
    </row>
    <row r="251" spans="1:10" x14ac:dyDescent="0.25">
      <c r="A251" s="37" t="s">
        <v>141</v>
      </c>
      <c r="B251" s="34"/>
      <c r="C251" s="43"/>
      <c r="D251" s="7" t="s">
        <v>249</v>
      </c>
      <c r="E251" s="8"/>
      <c r="F251" s="8"/>
      <c r="G251" s="188"/>
      <c r="H251" s="205"/>
      <c r="I251" s="205"/>
      <c r="J251" s="205"/>
    </row>
    <row r="252" spans="1:10" ht="38.25" x14ac:dyDescent="0.25">
      <c r="A252" s="15" t="s">
        <v>362</v>
      </c>
      <c r="B252" s="15" t="s">
        <v>15</v>
      </c>
      <c r="C252" s="18">
        <v>103332</v>
      </c>
      <c r="D252" s="4" t="s">
        <v>250</v>
      </c>
      <c r="E252" s="4" t="s">
        <v>25</v>
      </c>
      <c r="F252" s="4">
        <v>12.02</v>
      </c>
      <c r="G252" s="186"/>
      <c r="H252" s="203"/>
      <c r="I252" s="203"/>
      <c r="J252" s="203"/>
    </row>
    <row r="253" spans="1:10" ht="38.25" x14ac:dyDescent="0.25">
      <c r="A253" s="15" t="s">
        <v>363</v>
      </c>
      <c r="B253" s="15" t="s">
        <v>15</v>
      </c>
      <c r="C253" s="18">
        <v>87879</v>
      </c>
      <c r="D253" s="4" t="s">
        <v>251</v>
      </c>
      <c r="E253" s="4" t="s">
        <v>25</v>
      </c>
      <c r="F253" s="4">
        <v>24.04</v>
      </c>
      <c r="G253" s="186"/>
      <c r="H253" s="203"/>
      <c r="I253" s="203"/>
      <c r="J253" s="203"/>
    </row>
    <row r="254" spans="1:10" ht="51" x14ac:dyDescent="0.25">
      <c r="A254" s="15" t="s">
        <v>364</v>
      </c>
      <c r="B254" s="15" t="s">
        <v>15</v>
      </c>
      <c r="C254" s="18">
        <v>87529</v>
      </c>
      <c r="D254" s="4" t="s">
        <v>252</v>
      </c>
      <c r="E254" s="4" t="s">
        <v>25</v>
      </c>
      <c r="F254" s="4">
        <v>24.04</v>
      </c>
      <c r="G254" s="186"/>
      <c r="H254" s="203"/>
      <c r="I254" s="203"/>
      <c r="J254" s="203"/>
    </row>
    <row r="255" spans="1:10" ht="25.5" x14ac:dyDescent="0.25">
      <c r="A255" s="15" t="s">
        <v>1898</v>
      </c>
      <c r="B255" s="15" t="s">
        <v>15</v>
      </c>
      <c r="C255" s="18">
        <v>93202</v>
      </c>
      <c r="D255" s="32" t="s">
        <v>1824</v>
      </c>
      <c r="E255" s="32" t="s">
        <v>30</v>
      </c>
      <c r="F255" s="4">
        <v>7.42</v>
      </c>
      <c r="G255" s="186"/>
      <c r="H255" s="203"/>
      <c r="I255" s="203"/>
      <c r="J255" s="203"/>
    </row>
    <row r="256" spans="1:10" x14ac:dyDescent="0.25">
      <c r="A256" s="15"/>
      <c r="B256" s="15"/>
      <c r="C256" s="18"/>
      <c r="D256" s="4"/>
      <c r="E256" s="4"/>
      <c r="F256" s="4"/>
      <c r="G256" s="186"/>
      <c r="H256" s="203"/>
      <c r="I256" s="203"/>
      <c r="J256" s="203"/>
    </row>
    <row r="257" spans="1:10" x14ac:dyDescent="0.25">
      <c r="A257" s="37" t="s">
        <v>142</v>
      </c>
      <c r="B257" s="34"/>
      <c r="C257" s="43"/>
      <c r="D257" s="7" t="s">
        <v>254</v>
      </c>
      <c r="E257" s="8"/>
      <c r="F257" s="8"/>
      <c r="G257" s="188"/>
      <c r="H257" s="205"/>
      <c r="I257" s="205"/>
      <c r="J257" s="205"/>
    </row>
    <row r="258" spans="1:10" ht="38.25" x14ac:dyDescent="0.25">
      <c r="A258" s="15" t="s">
        <v>365</v>
      </c>
      <c r="B258" s="15" t="s">
        <v>15</v>
      </c>
      <c r="C258" s="18">
        <v>87263</v>
      </c>
      <c r="D258" s="4" t="s">
        <v>255</v>
      </c>
      <c r="E258" s="4" t="s">
        <v>25</v>
      </c>
      <c r="F258" s="4">
        <v>277.56</v>
      </c>
      <c r="G258" s="186"/>
      <c r="H258" s="203"/>
      <c r="I258" s="203"/>
      <c r="J258" s="203"/>
    </row>
    <row r="259" spans="1:10" x14ac:dyDescent="0.25">
      <c r="A259" s="15" t="s">
        <v>366</v>
      </c>
      <c r="B259" s="15" t="s">
        <v>15</v>
      </c>
      <c r="C259" s="18">
        <v>98689</v>
      </c>
      <c r="D259" s="4" t="s">
        <v>256</v>
      </c>
      <c r="E259" s="4" t="s">
        <v>30</v>
      </c>
      <c r="F259" s="4">
        <v>0.95</v>
      </c>
      <c r="G259" s="186"/>
      <c r="H259" s="203"/>
      <c r="I259" s="203"/>
      <c r="J259" s="203"/>
    </row>
    <row r="260" spans="1:10" x14ac:dyDescent="0.25">
      <c r="A260" s="15"/>
      <c r="B260" s="15"/>
      <c r="C260" s="18"/>
      <c r="D260" s="4"/>
      <c r="E260" s="4"/>
      <c r="F260" s="4"/>
      <c r="G260" s="186"/>
      <c r="H260" s="203"/>
      <c r="I260" s="203"/>
      <c r="J260" s="203"/>
    </row>
    <row r="261" spans="1:10" x14ac:dyDescent="0.25">
      <c r="A261" s="37" t="s">
        <v>143</v>
      </c>
      <c r="B261" s="34"/>
      <c r="C261" s="43"/>
      <c r="D261" s="7" t="s">
        <v>257</v>
      </c>
      <c r="E261" s="8"/>
      <c r="F261" s="8"/>
      <c r="G261" s="188"/>
      <c r="H261" s="205"/>
      <c r="I261" s="205"/>
      <c r="J261" s="205"/>
    </row>
    <row r="262" spans="1:10" ht="38.25" x14ac:dyDescent="0.25">
      <c r="A262" s="15" t="s">
        <v>367</v>
      </c>
      <c r="B262" s="15" t="s">
        <v>15</v>
      </c>
      <c r="C262" s="18">
        <v>87263</v>
      </c>
      <c r="D262" s="4" t="s">
        <v>255</v>
      </c>
      <c r="E262" s="4" t="s">
        <v>25</v>
      </c>
      <c r="F262" s="4">
        <v>62.99</v>
      </c>
      <c r="G262" s="186"/>
      <c r="H262" s="203"/>
      <c r="I262" s="203"/>
      <c r="J262" s="203"/>
    </row>
    <row r="263" spans="1:10" x14ac:dyDescent="0.25">
      <c r="A263" s="15" t="s">
        <v>368</v>
      </c>
      <c r="B263" s="15" t="s">
        <v>227</v>
      </c>
      <c r="C263" s="18" t="s">
        <v>258</v>
      </c>
      <c r="D263" s="4" t="s">
        <v>259</v>
      </c>
      <c r="E263" s="4" t="s">
        <v>25</v>
      </c>
      <c r="F263" s="4">
        <v>53.64</v>
      </c>
      <c r="G263" s="186"/>
      <c r="H263" s="203"/>
      <c r="I263" s="203"/>
      <c r="J263" s="203"/>
    </row>
    <row r="264" spans="1:10" x14ac:dyDescent="0.25">
      <c r="A264" s="15" t="s">
        <v>369</v>
      </c>
      <c r="B264" s="15" t="s">
        <v>15</v>
      </c>
      <c r="C264" s="18">
        <v>98685</v>
      </c>
      <c r="D264" s="4" t="s">
        <v>260</v>
      </c>
      <c r="E264" s="4" t="s">
        <v>30</v>
      </c>
      <c r="F264" s="4">
        <v>2.98</v>
      </c>
      <c r="G264" s="186"/>
      <c r="H264" s="203"/>
      <c r="I264" s="203"/>
      <c r="J264" s="203"/>
    </row>
    <row r="265" spans="1:10" x14ac:dyDescent="0.25">
      <c r="A265" s="15" t="s">
        <v>370</v>
      </c>
      <c r="B265" s="15" t="s">
        <v>227</v>
      </c>
      <c r="C265" s="18" t="s">
        <v>261</v>
      </c>
      <c r="D265" s="4" t="s">
        <v>262</v>
      </c>
      <c r="E265" s="4" t="s">
        <v>25</v>
      </c>
      <c r="F265" s="4">
        <v>41.84</v>
      </c>
      <c r="G265" s="186"/>
      <c r="H265" s="203"/>
      <c r="I265" s="203"/>
      <c r="J265" s="203"/>
    </row>
    <row r="266" spans="1:10" ht="38.25" x14ac:dyDescent="0.25">
      <c r="A266" s="15" t="s">
        <v>371</v>
      </c>
      <c r="B266" s="15" t="s">
        <v>227</v>
      </c>
      <c r="C266" s="18" t="s">
        <v>286</v>
      </c>
      <c r="D266" s="4" t="s">
        <v>287</v>
      </c>
      <c r="E266" s="4" t="s">
        <v>25</v>
      </c>
      <c r="F266" s="4">
        <v>63.9</v>
      </c>
      <c r="G266" s="186"/>
      <c r="H266" s="203"/>
      <c r="I266" s="203"/>
      <c r="J266" s="203"/>
    </row>
    <row r="267" spans="1:10" ht="38.25" x14ac:dyDescent="0.25">
      <c r="A267" s="15" t="s">
        <v>1917</v>
      </c>
      <c r="B267" s="15" t="s">
        <v>15</v>
      </c>
      <c r="C267" s="18">
        <v>87879</v>
      </c>
      <c r="D267" s="4" t="s">
        <v>251</v>
      </c>
      <c r="E267" s="186" t="s">
        <v>25</v>
      </c>
      <c r="F267" s="4">
        <v>611.82000000000005</v>
      </c>
      <c r="G267" s="186"/>
      <c r="H267" s="203"/>
      <c r="I267" s="203"/>
      <c r="J267" s="203"/>
    </row>
    <row r="268" spans="1:10" ht="51" x14ac:dyDescent="0.25">
      <c r="A268" s="15" t="s">
        <v>1918</v>
      </c>
      <c r="B268" s="15" t="s">
        <v>15</v>
      </c>
      <c r="C268" s="18">
        <v>87529</v>
      </c>
      <c r="D268" s="4" t="s">
        <v>252</v>
      </c>
      <c r="E268" s="186" t="s">
        <v>25</v>
      </c>
      <c r="F268" s="4">
        <v>611.82000000000005</v>
      </c>
      <c r="G268" s="186"/>
      <c r="H268" s="203"/>
      <c r="I268" s="203"/>
      <c r="J268" s="203"/>
    </row>
    <row r="269" spans="1:10" x14ac:dyDescent="0.25">
      <c r="A269" s="15" t="s">
        <v>2015</v>
      </c>
      <c r="B269" s="15" t="s">
        <v>131</v>
      </c>
      <c r="C269" s="18">
        <v>23064</v>
      </c>
      <c r="D269" s="4" t="s">
        <v>2016</v>
      </c>
      <c r="E269" s="186" t="s">
        <v>25</v>
      </c>
      <c r="F269" s="266">
        <v>155.0043</v>
      </c>
      <c r="G269" s="186"/>
      <c r="H269" s="203"/>
      <c r="I269" s="203"/>
      <c r="J269" s="203"/>
    </row>
    <row r="270" spans="1:10" x14ac:dyDescent="0.25">
      <c r="A270" s="15"/>
      <c r="B270" s="15"/>
      <c r="C270" s="18"/>
      <c r="D270" s="4"/>
      <c r="E270" s="4"/>
      <c r="F270" s="4"/>
      <c r="G270" s="186"/>
      <c r="H270" s="203"/>
      <c r="I270" s="203"/>
      <c r="J270" s="203"/>
    </row>
    <row r="271" spans="1:10" x14ac:dyDescent="0.25">
      <c r="A271" s="37" t="s">
        <v>144</v>
      </c>
      <c r="B271" s="34"/>
      <c r="C271" s="43"/>
      <c r="D271" s="7" t="s">
        <v>263</v>
      </c>
      <c r="E271" s="8"/>
      <c r="F271" s="8"/>
      <c r="G271" s="188"/>
      <c r="H271" s="205"/>
      <c r="I271" s="205"/>
      <c r="J271" s="205"/>
    </row>
    <row r="272" spans="1:10" ht="25.5" x14ac:dyDescent="0.25">
      <c r="A272" s="15" t="s">
        <v>372</v>
      </c>
      <c r="B272" s="15" t="s">
        <v>15</v>
      </c>
      <c r="C272" s="18">
        <v>96114</v>
      </c>
      <c r="D272" s="4" t="s">
        <v>264</v>
      </c>
      <c r="E272" s="4" t="s">
        <v>25</v>
      </c>
      <c r="F272" s="4">
        <v>278.39999999999998</v>
      </c>
      <c r="G272" s="186"/>
      <c r="H272" s="203"/>
      <c r="I272" s="203"/>
      <c r="J272" s="203"/>
    </row>
    <row r="273" spans="1:10" ht="25.5" x14ac:dyDescent="0.25">
      <c r="A273" s="15" t="s">
        <v>1904</v>
      </c>
      <c r="B273" s="15" t="s">
        <v>15</v>
      </c>
      <c r="C273" s="18">
        <v>96121</v>
      </c>
      <c r="D273" s="32" t="s">
        <v>1828</v>
      </c>
      <c r="E273" s="32" t="s">
        <v>30</v>
      </c>
      <c r="F273" s="4">
        <v>216.84</v>
      </c>
      <c r="G273" s="186"/>
      <c r="H273" s="203"/>
      <c r="I273" s="203"/>
      <c r="J273" s="203"/>
    </row>
    <row r="274" spans="1:10" x14ac:dyDescent="0.25">
      <c r="A274" s="15"/>
      <c r="B274" s="15"/>
      <c r="C274" s="18"/>
      <c r="D274" s="4"/>
      <c r="E274" s="4"/>
      <c r="F274" s="4"/>
      <c r="G274" s="186"/>
      <c r="H274" s="203"/>
      <c r="I274" s="203"/>
      <c r="J274" s="203"/>
    </row>
    <row r="275" spans="1:10" x14ac:dyDescent="0.25">
      <c r="A275" s="37" t="s">
        <v>373</v>
      </c>
      <c r="B275" s="34"/>
      <c r="C275" s="43"/>
      <c r="D275" s="7" t="s">
        <v>265</v>
      </c>
      <c r="E275" s="8"/>
      <c r="F275" s="8"/>
      <c r="G275" s="188"/>
      <c r="H275" s="205"/>
      <c r="I275" s="205"/>
      <c r="J275" s="205"/>
    </row>
    <row r="276" spans="1:10" x14ac:dyDescent="0.25">
      <c r="A276" s="15" t="s">
        <v>374</v>
      </c>
      <c r="B276" s="15" t="s">
        <v>15</v>
      </c>
      <c r="C276" s="18">
        <v>88497</v>
      </c>
      <c r="D276" s="4" t="s">
        <v>266</v>
      </c>
      <c r="E276" s="4" t="s">
        <v>25</v>
      </c>
      <c r="F276" s="266">
        <v>86.521500000000003</v>
      </c>
      <c r="G276" s="186"/>
      <c r="H276" s="203"/>
      <c r="I276" s="203"/>
      <c r="J276" s="203"/>
    </row>
    <row r="277" spans="1:10" ht="38.25" x14ac:dyDescent="0.25">
      <c r="A277" s="15" t="s">
        <v>375</v>
      </c>
      <c r="B277" s="15" t="s">
        <v>15</v>
      </c>
      <c r="C277" s="18">
        <v>88416</v>
      </c>
      <c r="D277" s="4" t="s">
        <v>268</v>
      </c>
      <c r="E277" s="4" t="s">
        <v>25</v>
      </c>
      <c r="F277" s="266">
        <v>86.521500000000003</v>
      </c>
      <c r="G277" s="186"/>
      <c r="H277" s="203"/>
      <c r="I277" s="203"/>
      <c r="J277" s="203"/>
    </row>
    <row r="278" spans="1:10" ht="25.5" x14ac:dyDescent="0.25">
      <c r="A278" s="15" t="s">
        <v>376</v>
      </c>
      <c r="B278" s="15" t="s">
        <v>227</v>
      </c>
      <c r="C278" s="18" t="s">
        <v>270</v>
      </c>
      <c r="D278" s="4" t="s">
        <v>271</v>
      </c>
      <c r="E278" s="4" t="s">
        <v>25</v>
      </c>
      <c r="F278" s="4">
        <v>315.64</v>
      </c>
      <c r="G278" s="186"/>
      <c r="H278" s="203"/>
      <c r="I278" s="203"/>
      <c r="J278" s="203"/>
    </row>
    <row r="279" spans="1:10" ht="25.5" x14ac:dyDescent="0.25">
      <c r="A279" s="15" t="s">
        <v>377</v>
      </c>
      <c r="B279" s="15" t="s">
        <v>227</v>
      </c>
      <c r="C279" s="18" t="s">
        <v>270</v>
      </c>
      <c r="D279" s="4" t="s">
        <v>271</v>
      </c>
      <c r="E279" s="4" t="s">
        <v>25</v>
      </c>
      <c r="F279" s="4">
        <v>3.02</v>
      </c>
      <c r="G279" s="186"/>
      <c r="H279" s="203"/>
      <c r="I279" s="203"/>
      <c r="J279" s="203"/>
    </row>
    <row r="280" spans="1:10" ht="25.5" x14ac:dyDescent="0.25">
      <c r="A280" s="15" t="s">
        <v>378</v>
      </c>
      <c r="B280" s="15" t="s">
        <v>15</v>
      </c>
      <c r="C280" s="18">
        <v>102219</v>
      </c>
      <c r="D280" s="4" t="s">
        <v>296</v>
      </c>
      <c r="E280" s="4" t="s">
        <v>25</v>
      </c>
      <c r="F280" s="4">
        <v>12.36</v>
      </c>
      <c r="G280" s="186"/>
      <c r="H280" s="203"/>
      <c r="I280" s="203"/>
      <c r="J280" s="203"/>
    </row>
    <row r="281" spans="1:10" x14ac:dyDescent="0.25">
      <c r="A281" s="15" t="s">
        <v>379</v>
      </c>
      <c r="B281" s="15" t="s">
        <v>15</v>
      </c>
      <c r="C281" s="18">
        <v>88496</v>
      </c>
      <c r="D281" s="4" t="s">
        <v>273</v>
      </c>
      <c r="E281" s="4" t="s">
        <v>25</v>
      </c>
      <c r="F281" s="4">
        <v>278.39999999999998</v>
      </c>
      <c r="G281" s="186"/>
      <c r="H281" s="203"/>
      <c r="I281" s="203"/>
      <c r="J281" s="203"/>
    </row>
    <row r="282" spans="1:10" ht="25.5" x14ac:dyDescent="0.25">
      <c r="A282" s="15" t="s">
        <v>380</v>
      </c>
      <c r="B282" s="15" t="s">
        <v>15</v>
      </c>
      <c r="C282" s="18">
        <v>88488</v>
      </c>
      <c r="D282" s="4" t="s">
        <v>275</v>
      </c>
      <c r="E282" s="4" t="s">
        <v>25</v>
      </c>
      <c r="F282" s="4">
        <v>278.39999999999998</v>
      </c>
      <c r="G282" s="186"/>
      <c r="H282" s="203"/>
      <c r="I282" s="203"/>
      <c r="J282" s="203"/>
    </row>
    <row r="283" spans="1:10" x14ac:dyDescent="0.25">
      <c r="A283" s="15"/>
      <c r="B283" s="15"/>
      <c r="C283" s="18"/>
      <c r="D283" s="4"/>
      <c r="E283" s="4"/>
      <c r="F283" s="4"/>
      <c r="G283" s="186"/>
      <c r="H283" s="203"/>
      <c r="I283" s="203"/>
      <c r="J283" s="203"/>
    </row>
    <row r="284" spans="1:10" x14ac:dyDescent="0.25">
      <c r="A284" s="36">
        <v>9</v>
      </c>
      <c r="B284" s="33"/>
      <c r="C284" s="42"/>
      <c r="D284" s="5" t="s">
        <v>381</v>
      </c>
      <c r="E284" s="6"/>
      <c r="F284" s="6"/>
      <c r="G284" s="185"/>
      <c r="H284" s="204"/>
      <c r="I284" s="204"/>
      <c r="J284" s="204"/>
    </row>
    <row r="285" spans="1:10" x14ac:dyDescent="0.25">
      <c r="A285" s="37" t="s">
        <v>145</v>
      </c>
      <c r="B285" s="34"/>
      <c r="C285" s="43"/>
      <c r="D285" s="7" t="s">
        <v>242</v>
      </c>
      <c r="E285" s="8"/>
      <c r="F285" s="8"/>
      <c r="G285" s="188"/>
      <c r="H285" s="205"/>
      <c r="I285" s="205"/>
      <c r="J285" s="205"/>
    </row>
    <row r="286" spans="1:10" ht="25.5" x14ac:dyDescent="0.25">
      <c r="A286" s="15" t="s">
        <v>382</v>
      </c>
      <c r="B286" s="15" t="s">
        <v>15</v>
      </c>
      <c r="C286" s="18">
        <v>97622</v>
      </c>
      <c r="D286" s="4" t="s">
        <v>243</v>
      </c>
      <c r="E286" s="4" t="s">
        <v>108</v>
      </c>
      <c r="F286" s="4">
        <v>5.32</v>
      </c>
      <c r="G286" s="186"/>
      <c r="H286" s="203"/>
      <c r="I286" s="203"/>
      <c r="J286" s="203"/>
    </row>
    <row r="287" spans="1:10" ht="25.5" x14ac:dyDescent="0.25">
      <c r="A287" s="15" t="s">
        <v>383</v>
      </c>
      <c r="B287" s="15" t="s">
        <v>15</v>
      </c>
      <c r="C287" s="18">
        <v>97634</v>
      </c>
      <c r="D287" s="4" t="s">
        <v>245</v>
      </c>
      <c r="E287" s="4" t="s">
        <v>25</v>
      </c>
      <c r="F287" s="4">
        <v>657.04</v>
      </c>
      <c r="G287" s="186"/>
      <c r="H287" s="203"/>
      <c r="I287" s="203"/>
      <c r="J287" s="203"/>
    </row>
    <row r="288" spans="1:10" x14ac:dyDescent="0.25">
      <c r="A288" s="15" t="s">
        <v>384</v>
      </c>
      <c r="B288" s="15" t="s">
        <v>227</v>
      </c>
      <c r="C288" s="18" t="s">
        <v>246</v>
      </c>
      <c r="D288" s="4" t="s">
        <v>247</v>
      </c>
      <c r="E288" s="4" t="s">
        <v>25</v>
      </c>
      <c r="F288" s="4">
        <v>3.08</v>
      </c>
      <c r="G288" s="186"/>
      <c r="H288" s="203"/>
      <c r="I288" s="203"/>
      <c r="J288" s="203"/>
    </row>
    <row r="289" spans="1:10" ht="25.5" x14ac:dyDescent="0.25">
      <c r="A289" s="15" t="s">
        <v>385</v>
      </c>
      <c r="B289" s="15" t="s">
        <v>15</v>
      </c>
      <c r="C289" s="18">
        <v>97641</v>
      </c>
      <c r="D289" s="4" t="s">
        <v>248</v>
      </c>
      <c r="E289" s="4" t="s">
        <v>25</v>
      </c>
      <c r="F289" s="4">
        <v>275.93</v>
      </c>
      <c r="G289" s="186"/>
      <c r="H289" s="203"/>
      <c r="I289" s="203"/>
      <c r="J289" s="203"/>
    </row>
    <row r="290" spans="1:10" x14ac:dyDescent="0.25">
      <c r="A290" s="15"/>
      <c r="B290" s="15"/>
      <c r="C290" s="18"/>
      <c r="D290" s="4"/>
      <c r="E290" s="4"/>
      <c r="F290" s="4"/>
      <c r="G290" s="186"/>
      <c r="H290" s="203"/>
      <c r="I290" s="203"/>
      <c r="J290" s="203"/>
    </row>
    <row r="291" spans="1:10" x14ac:dyDescent="0.25">
      <c r="A291" s="37" t="s">
        <v>146</v>
      </c>
      <c r="B291" s="34"/>
      <c r="C291" s="43"/>
      <c r="D291" s="7" t="s">
        <v>249</v>
      </c>
      <c r="E291" s="8"/>
      <c r="F291" s="8"/>
      <c r="G291" s="188"/>
      <c r="H291" s="205"/>
      <c r="I291" s="205"/>
      <c r="J291" s="205"/>
    </row>
    <row r="292" spans="1:10" ht="38.25" x14ac:dyDescent="0.25">
      <c r="A292" s="15" t="s">
        <v>386</v>
      </c>
      <c r="B292" s="15" t="s">
        <v>15</v>
      </c>
      <c r="C292" s="18">
        <v>103332</v>
      </c>
      <c r="D292" s="4" t="s">
        <v>250</v>
      </c>
      <c r="E292" s="4" t="s">
        <v>25</v>
      </c>
      <c r="F292" s="4">
        <v>38.15</v>
      </c>
      <c r="G292" s="186"/>
      <c r="H292" s="203"/>
      <c r="I292" s="203"/>
      <c r="J292" s="203"/>
    </row>
    <row r="293" spans="1:10" ht="38.25" x14ac:dyDescent="0.25">
      <c r="A293" s="15" t="s">
        <v>387</v>
      </c>
      <c r="B293" s="15" t="s">
        <v>15</v>
      </c>
      <c r="C293" s="18">
        <v>87879</v>
      </c>
      <c r="D293" s="4" t="s">
        <v>251</v>
      </c>
      <c r="E293" s="4" t="s">
        <v>25</v>
      </c>
      <c r="F293" s="4">
        <v>76.3</v>
      </c>
      <c r="G293" s="186"/>
      <c r="H293" s="203"/>
      <c r="I293" s="203"/>
      <c r="J293" s="203"/>
    </row>
    <row r="294" spans="1:10" ht="51" x14ac:dyDescent="0.25">
      <c r="A294" s="15" t="s">
        <v>388</v>
      </c>
      <c r="B294" s="15" t="s">
        <v>15</v>
      </c>
      <c r="C294" s="18">
        <v>87529</v>
      </c>
      <c r="D294" s="4" t="s">
        <v>252</v>
      </c>
      <c r="E294" s="4" t="s">
        <v>25</v>
      </c>
      <c r="F294" s="4">
        <v>76.3</v>
      </c>
      <c r="G294" s="186"/>
      <c r="H294" s="203"/>
      <c r="I294" s="203"/>
      <c r="J294" s="203"/>
    </row>
    <row r="295" spans="1:10" ht="25.5" x14ac:dyDescent="0.25">
      <c r="A295" s="15" t="s">
        <v>36</v>
      </c>
      <c r="B295" s="15" t="s">
        <v>15</v>
      </c>
      <c r="C295" s="18">
        <v>93202</v>
      </c>
      <c r="D295" s="32" t="s">
        <v>1824</v>
      </c>
      <c r="E295" s="32" t="s">
        <v>30</v>
      </c>
      <c r="F295" s="4">
        <v>11.14</v>
      </c>
      <c r="G295" s="186"/>
      <c r="H295" s="203"/>
      <c r="I295" s="203"/>
      <c r="J295" s="203"/>
    </row>
    <row r="296" spans="1:10" x14ac:dyDescent="0.25">
      <c r="A296" s="15"/>
      <c r="B296" s="15"/>
      <c r="C296" s="18"/>
      <c r="D296" s="4"/>
      <c r="E296" s="4"/>
      <c r="F296" s="4"/>
      <c r="G296" s="186"/>
      <c r="H296" s="203"/>
      <c r="I296" s="203"/>
      <c r="J296" s="203"/>
    </row>
    <row r="297" spans="1:10" x14ac:dyDescent="0.25">
      <c r="A297" s="37" t="s">
        <v>148</v>
      </c>
      <c r="B297" s="34"/>
      <c r="C297" s="43"/>
      <c r="D297" s="7" t="s">
        <v>254</v>
      </c>
      <c r="E297" s="8"/>
      <c r="F297" s="8"/>
      <c r="G297" s="188"/>
      <c r="H297" s="205"/>
      <c r="I297" s="205"/>
      <c r="J297" s="205"/>
    </row>
    <row r="298" spans="1:10" ht="38.25" x14ac:dyDescent="0.25">
      <c r="A298" s="15" t="s">
        <v>389</v>
      </c>
      <c r="B298" s="15" t="s">
        <v>15</v>
      </c>
      <c r="C298" s="18">
        <v>87263</v>
      </c>
      <c r="D298" s="4" t="s">
        <v>255</v>
      </c>
      <c r="E298" s="4" t="s">
        <v>25</v>
      </c>
      <c r="F298" s="4">
        <v>275.66000000000003</v>
      </c>
      <c r="G298" s="186"/>
      <c r="H298" s="203"/>
      <c r="I298" s="203"/>
      <c r="J298" s="203"/>
    </row>
    <row r="299" spans="1:10" x14ac:dyDescent="0.25">
      <c r="A299" s="15" t="s">
        <v>390</v>
      </c>
      <c r="B299" s="15" t="s">
        <v>15</v>
      </c>
      <c r="C299" s="18">
        <v>98689</v>
      </c>
      <c r="D299" s="4" t="s">
        <v>256</v>
      </c>
      <c r="E299" s="4" t="s">
        <v>30</v>
      </c>
      <c r="F299" s="4">
        <v>1.22</v>
      </c>
      <c r="G299" s="186"/>
      <c r="H299" s="203"/>
      <c r="I299" s="203"/>
      <c r="J299" s="203"/>
    </row>
    <row r="300" spans="1:10" x14ac:dyDescent="0.25">
      <c r="A300" s="15"/>
      <c r="B300" s="15"/>
      <c r="C300" s="18"/>
      <c r="D300" s="4"/>
      <c r="E300" s="4"/>
      <c r="F300" s="4"/>
      <c r="G300" s="186"/>
      <c r="H300" s="203"/>
      <c r="I300" s="203"/>
      <c r="J300" s="203"/>
    </row>
    <row r="301" spans="1:10" x14ac:dyDescent="0.25">
      <c r="A301" s="37" t="s">
        <v>149</v>
      </c>
      <c r="B301" s="34"/>
      <c r="C301" s="43"/>
      <c r="D301" s="7" t="s">
        <v>257</v>
      </c>
      <c r="E301" s="8"/>
      <c r="F301" s="8"/>
      <c r="G301" s="188"/>
      <c r="H301" s="205"/>
      <c r="I301" s="205"/>
      <c r="J301" s="205"/>
    </row>
    <row r="302" spans="1:10" ht="38.25" x14ac:dyDescent="0.25">
      <c r="A302" s="15" t="s">
        <v>391</v>
      </c>
      <c r="B302" s="15" t="s">
        <v>15</v>
      </c>
      <c r="C302" s="18">
        <v>87263</v>
      </c>
      <c r="D302" s="4" t="s">
        <v>255</v>
      </c>
      <c r="E302" s="4" t="s">
        <v>25</v>
      </c>
      <c r="F302" s="4">
        <v>64.27</v>
      </c>
      <c r="G302" s="186"/>
      <c r="H302" s="203"/>
      <c r="I302" s="203"/>
      <c r="J302" s="203"/>
    </row>
    <row r="303" spans="1:10" x14ac:dyDescent="0.25">
      <c r="A303" s="15" t="s">
        <v>392</v>
      </c>
      <c r="B303" s="15" t="s">
        <v>227</v>
      </c>
      <c r="C303" s="18" t="s">
        <v>258</v>
      </c>
      <c r="D303" s="4" t="s">
        <v>259</v>
      </c>
      <c r="E303" s="4" t="s">
        <v>25</v>
      </c>
      <c r="F303" s="4">
        <v>72.180000000000007</v>
      </c>
      <c r="G303" s="186"/>
      <c r="H303" s="203"/>
      <c r="I303" s="203"/>
      <c r="J303" s="203"/>
    </row>
    <row r="304" spans="1:10" x14ac:dyDescent="0.25">
      <c r="A304" s="15" t="s">
        <v>393</v>
      </c>
      <c r="B304" s="15" t="s">
        <v>15</v>
      </c>
      <c r="C304" s="18">
        <v>98685</v>
      </c>
      <c r="D304" s="4" t="s">
        <v>260</v>
      </c>
      <c r="E304" s="4" t="s">
        <v>30</v>
      </c>
      <c r="F304" s="4">
        <v>4.01</v>
      </c>
      <c r="G304" s="186"/>
      <c r="H304" s="203"/>
      <c r="I304" s="203"/>
      <c r="J304" s="203"/>
    </row>
    <row r="305" spans="1:10" x14ac:dyDescent="0.25">
      <c r="A305" s="15" t="s">
        <v>394</v>
      </c>
      <c r="B305" s="15" t="s">
        <v>227</v>
      </c>
      <c r="C305" s="18" t="s">
        <v>261</v>
      </c>
      <c r="D305" s="4" t="s">
        <v>262</v>
      </c>
      <c r="E305" s="4" t="s">
        <v>25</v>
      </c>
      <c r="F305" s="4">
        <v>41.84</v>
      </c>
      <c r="G305" s="186"/>
      <c r="H305" s="203"/>
      <c r="I305" s="203"/>
      <c r="J305" s="203"/>
    </row>
    <row r="306" spans="1:10" ht="38.25" x14ac:dyDescent="0.25">
      <c r="A306" s="15" t="s">
        <v>395</v>
      </c>
      <c r="B306" s="15" t="s">
        <v>227</v>
      </c>
      <c r="C306" s="18" t="s">
        <v>286</v>
      </c>
      <c r="D306" s="4" t="s">
        <v>287</v>
      </c>
      <c r="E306" s="4" t="s">
        <v>25</v>
      </c>
      <c r="F306" s="4">
        <v>70.3</v>
      </c>
      <c r="G306" s="186"/>
      <c r="H306" s="203"/>
      <c r="I306" s="203"/>
      <c r="J306" s="203"/>
    </row>
    <row r="307" spans="1:10" ht="38.25" x14ac:dyDescent="0.25">
      <c r="A307" s="15" t="s">
        <v>1917</v>
      </c>
      <c r="B307" s="15" t="s">
        <v>15</v>
      </c>
      <c r="C307" s="18">
        <v>87879</v>
      </c>
      <c r="D307" s="4" t="s">
        <v>251</v>
      </c>
      <c r="E307" s="186" t="s">
        <v>25</v>
      </c>
      <c r="F307" s="4">
        <v>657.04</v>
      </c>
      <c r="G307" s="186"/>
      <c r="H307" s="203"/>
      <c r="I307" s="203"/>
      <c r="J307" s="203"/>
    </row>
    <row r="308" spans="1:10" ht="51" x14ac:dyDescent="0.25">
      <c r="A308" s="15" t="s">
        <v>1918</v>
      </c>
      <c r="B308" s="15" t="s">
        <v>15</v>
      </c>
      <c r="C308" s="18">
        <v>87529</v>
      </c>
      <c r="D308" s="4" t="s">
        <v>252</v>
      </c>
      <c r="E308" s="186" t="s">
        <v>25</v>
      </c>
      <c r="F308" s="4">
        <v>657.04</v>
      </c>
      <c r="G308" s="186"/>
      <c r="H308" s="203"/>
      <c r="I308" s="203"/>
      <c r="J308" s="203"/>
    </row>
    <row r="309" spans="1:10" x14ac:dyDescent="0.25">
      <c r="A309" s="15" t="s">
        <v>2015</v>
      </c>
      <c r="B309" s="15" t="s">
        <v>131</v>
      </c>
      <c r="C309" s="18">
        <v>23064</v>
      </c>
      <c r="D309" s="4" t="s">
        <v>2016</v>
      </c>
      <c r="E309" s="186" t="s">
        <v>25</v>
      </c>
      <c r="F309" s="266">
        <v>241.5258</v>
      </c>
      <c r="G309" s="186"/>
      <c r="H309" s="203"/>
      <c r="I309" s="203"/>
      <c r="J309" s="203"/>
    </row>
    <row r="310" spans="1:10" x14ac:dyDescent="0.25">
      <c r="A310" s="15"/>
      <c r="B310" s="15"/>
      <c r="C310" s="18"/>
      <c r="D310" s="4"/>
      <c r="E310" s="4"/>
      <c r="F310" s="4"/>
      <c r="G310" s="186"/>
      <c r="H310" s="203"/>
      <c r="I310" s="203"/>
      <c r="J310" s="203"/>
    </row>
    <row r="311" spans="1:10" x14ac:dyDescent="0.25">
      <c r="A311" s="37" t="s">
        <v>396</v>
      </c>
      <c r="B311" s="34"/>
      <c r="C311" s="43"/>
      <c r="D311" s="7" t="s">
        <v>263</v>
      </c>
      <c r="E311" s="8"/>
      <c r="F311" s="8"/>
      <c r="G311" s="188"/>
      <c r="H311" s="205"/>
      <c r="I311" s="205"/>
      <c r="J311" s="205"/>
    </row>
    <row r="312" spans="1:10" ht="25.5" x14ac:dyDescent="0.25">
      <c r="A312" s="15" t="s">
        <v>397</v>
      </c>
      <c r="B312" s="15" t="s">
        <v>15</v>
      </c>
      <c r="C312" s="18">
        <v>96114</v>
      </c>
      <c r="D312" s="4" t="s">
        <v>264</v>
      </c>
      <c r="E312" s="4" t="s">
        <v>25</v>
      </c>
      <c r="F312" s="4">
        <v>275.93</v>
      </c>
      <c r="G312" s="186"/>
      <c r="H312" s="203"/>
      <c r="I312" s="203"/>
      <c r="J312" s="203"/>
    </row>
    <row r="313" spans="1:10" ht="25.5" x14ac:dyDescent="0.25">
      <c r="A313" s="15" t="s">
        <v>1899</v>
      </c>
      <c r="B313" s="15" t="s">
        <v>15</v>
      </c>
      <c r="C313" s="18">
        <v>96121</v>
      </c>
      <c r="D313" s="32" t="s">
        <v>1828</v>
      </c>
      <c r="E313" s="32" t="s">
        <v>30</v>
      </c>
      <c r="F313" s="4">
        <v>216.84</v>
      </c>
      <c r="G313" s="186"/>
      <c r="H313" s="203"/>
      <c r="I313" s="203"/>
      <c r="J313" s="203"/>
    </row>
    <row r="314" spans="1:10" x14ac:dyDescent="0.25">
      <c r="A314" s="15"/>
      <c r="B314" s="15"/>
      <c r="C314" s="18"/>
      <c r="D314" s="4"/>
      <c r="E314" s="4"/>
      <c r="F314" s="4"/>
      <c r="G314" s="186"/>
      <c r="H314" s="203"/>
      <c r="I314" s="203"/>
      <c r="J314" s="203"/>
    </row>
    <row r="315" spans="1:10" x14ac:dyDescent="0.25">
      <c r="A315" s="37" t="s">
        <v>398</v>
      </c>
      <c r="B315" s="34"/>
      <c r="C315" s="43"/>
      <c r="D315" s="7" t="s">
        <v>265</v>
      </c>
      <c r="E315" s="8"/>
      <c r="F315" s="8"/>
      <c r="G315" s="188"/>
      <c r="H315" s="205"/>
      <c r="I315" s="205"/>
      <c r="J315" s="205"/>
    </row>
    <row r="316" spans="1:10" x14ac:dyDescent="0.25">
      <c r="A316" s="15" t="s">
        <v>399</v>
      </c>
      <c r="B316" s="15" t="s">
        <v>15</v>
      </c>
      <c r="C316" s="18">
        <v>88497</v>
      </c>
      <c r="D316" s="4" t="s">
        <v>266</v>
      </c>
      <c r="E316" s="4" t="s">
        <v>25</v>
      </c>
      <c r="F316" s="266">
        <v>173.04300000000001</v>
      </c>
      <c r="G316" s="186"/>
      <c r="H316" s="203"/>
      <c r="I316" s="203"/>
      <c r="J316" s="203"/>
    </row>
    <row r="317" spans="1:10" ht="38.25" x14ac:dyDescent="0.25">
      <c r="A317" s="15" t="s">
        <v>400</v>
      </c>
      <c r="B317" s="15" t="s">
        <v>15</v>
      </c>
      <c r="C317" s="18">
        <v>88416</v>
      </c>
      <c r="D317" s="4" t="s">
        <v>268</v>
      </c>
      <c r="E317" s="4" t="s">
        <v>25</v>
      </c>
      <c r="F317" s="266">
        <v>173.04300000000001</v>
      </c>
      <c r="G317" s="186"/>
      <c r="H317" s="203"/>
      <c r="I317" s="203"/>
      <c r="J317" s="203"/>
    </row>
    <row r="318" spans="1:10" ht="25.5" x14ac:dyDescent="0.25">
      <c r="A318" s="15" t="s">
        <v>401</v>
      </c>
      <c r="B318" s="15" t="s">
        <v>227</v>
      </c>
      <c r="C318" s="18" t="s">
        <v>270</v>
      </c>
      <c r="D318" s="4" t="s">
        <v>271</v>
      </c>
      <c r="E318" s="4" t="s">
        <v>25</v>
      </c>
      <c r="F318" s="4">
        <v>342.34</v>
      </c>
      <c r="G318" s="186"/>
      <c r="H318" s="203"/>
      <c r="I318" s="203"/>
      <c r="J318" s="203"/>
    </row>
    <row r="319" spans="1:10" ht="25.5" x14ac:dyDescent="0.25">
      <c r="A319" s="15" t="s">
        <v>402</v>
      </c>
      <c r="B319" s="15" t="s">
        <v>227</v>
      </c>
      <c r="C319" s="18" t="s">
        <v>270</v>
      </c>
      <c r="D319" s="4" t="s">
        <v>271</v>
      </c>
      <c r="E319" s="4" t="s">
        <v>25</v>
      </c>
      <c r="F319" s="4">
        <v>3.58</v>
      </c>
      <c r="G319" s="186"/>
      <c r="H319" s="203"/>
      <c r="I319" s="203"/>
      <c r="J319" s="203"/>
    </row>
    <row r="320" spans="1:10" ht="25.5" x14ac:dyDescent="0.25">
      <c r="A320" s="15" t="s">
        <v>403</v>
      </c>
      <c r="B320" s="15" t="s">
        <v>15</v>
      </c>
      <c r="C320" s="18">
        <v>102219</v>
      </c>
      <c r="D320" s="4" t="s">
        <v>296</v>
      </c>
      <c r="E320" s="4" t="s">
        <v>25</v>
      </c>
      <c r="F320" s="4">
        <v>15.45</v>
      </c>
      <c r="G320" s="186"/>
      <c r="H320" s="203"/>
      <c r="I320" s="203"/>
      <c r="J320" s="203"/>
    </row>
    <row r="321" spans="1:10" x14ac:dyDescent="0.25">
      <c r="A321" s="15" t="s">
        <v>404</v>
      </c>
      <c r="B321" s="15" t="s">
        <v>15</v>
      </c>
      <c r="C321" s="18">
        <v>88496</v>
      </c>
      <c r="D321" s="4" t="s">
        <v>273</v>
      </c>
      <c r="E321" s="4" t="s">
        <v>25</v>
      </c>
      <c r="F321" s="4">
        <v>275.93</v>
      </c>
      <c r="G321" s="186"/>
      <c r="H321" s="203"/>
      <c r="I321" s="203"/>
      <c r="J321" s="203"/>
    </row>
    <row r="322" spans="1:10" ht="25.5" x14ac:dyDescent="0.25">
      <c r="A322" s="15" t="s">
        <v>405</v>
      </c>
      <c r="B322" s="15" t="s">
        <v>15</v>
      </c>
      <c r="C322" s="18">
        <v>88488</v>
      </c>
      <c r="D322" s="4" t="s">
        <v>275</v>
      </c>
      <c r="E322" s="4" t="s">
        <v>25</v>
      </c>
      <c r="F322" s="4">
        <v>275.93</v>
      </c>
      <c r="G322" s="186"/>
      <c r="H322" s="203"/>
      <c r="I322" s="203"/>
      <c r="J322" s="203"/>
    </row>
    <row r="323" spans="1:10" x14ac:dyDescent="0.25">
      <c r="A323" s="15"/>
      <c r="B323" s="15"/>
      <c r="C323" s="18"/>
      <c r="D323" s="4"/>
      <c r="E323" s="4"/>
      <c r="F323" s="4"/>
      <c r="G323" s="186"/>
      <c r="H323" s="203"/>
      <c r="I323" s="203"/>
      <c r="J323" s="203"/>
    </row>
    <row r="324" spans="1:10" x14ac:dyDescent="0.25">
      <c r="A324" s="36">
        <v>10</v>
      </c>
      <c r="B324" s="33"/>
      <c r="C324" s="42"/>
      <c r="D324" s="5" t="s">
        <v>406</v>
      </c>
      <c r="E324" s="6"/>
      <c r="F324" s="6"/>
      <c r="G324" s="185"/>
      <c r="H324" s="204"/>
      <c r="I324" s="204"/>
      <c r="J324" s="204"/>
    </row>
    <row r="325" spans="1:10" x14ac:dyDescent="0.25">
      <c r="A325" s="37" t="s">
        <v>150</v>
      </c>
      <c r="B325" s="34"/>
      <c r="C325" s="43"/>
      <c r="D325" s="7" t="s">
        <v>242</v>
      </c>
      <c r="E325" s="8"/>
      <c r="F325" s="8"/>
      <c r="G325" s="188"/>
      <c r="H325" s="205"/>
      <c r="I325" s="205"/>
      <c r="J325" s="205"/>
    </row>
    <row r="326" spans="1:10" ht="25.5" x14ac:dyDescent="0.25">
      <c r="A326" s="15" t="s">
        <v>407</v>
      </c>
      <c r="B326" s="15" t="s">
        <v>15</v>
      </c>
      <c r="C326" s="18">
        <v>97634</v>
      </c>
      <c r="D326" s="4" t="s">
        <v>245</v>
      </c>
      <c r="E326" s="4" t="s">
        <v>25</v>
      </c>
      <c r="F326" s="4">
        <v>151.84</v>
      </c>
      <c r="G326" s="186"/>
      <c r="H326" s="203"/>
      <c r="I326" s="203"/>
      <c r="J326" s="203"/>
    </row>
    <row r="327" spans="1:10" x14ac:dyDescent="0.25">
      <c r="A327" s="15"/>
      <c r="B327" s="15"/>
      <c r="C327" s="18"/>
      <c r="D327" s="4"/>
      <c r="E327" s="4"/>
      <c r="F327" s="4"/>
      <c r="G327" s="186"/>
      <c r="H327" s="203"/>
      <c r="I327" s="203"/>
      <c r="J327" s="203"/>
    </row>
    <row r="328" spans="1:10" x14ac:dyDescent="0.25">
      <c r="A328" s="37" t="s">
        <v>151</v>
      </c>
      <c r="B328" s="34"/>
      <c r="C328" s="43"/>
      <c r="D328" s="7" t="s">
        <v>2027</v>
      </c>
      <c r="E328" s="8"/>
      <c r="F328" s="8"/>
      <c r="G328" s="188"/>
      <c r="H328" s="205"/>
      <c r="I328" s="205"/>
      <c r="J328" s="205"/>
    </row>
    <row r="329" spans="1:10" x14ac:dyDescent="0.25">
      <c r="A329" s="15" t="s">
        <v>408</v>
      </c>
      <c r="B329" s="15" t="s">
        <v>15</v>
      </c>
      <c r="C329" s="18">
        <v>98671</v>
      </c>
      <c r="D329" s="4" t="s">
        <v>471</v>
      </c>
      <c r="E329" s="4" t="s">
        <v>25</v>
      </c>
      <c r="F329" s="4">
        <v>151.84</v>
      </c>
      <c r="G329" s="186"/>
      <c r="H329" s="203"/>
      <c r="I329" s="203"/>
      <c r="J329" s="203"/>
    </row>
    <row r="330" spans="1:10" x14ac:dyDescent="0.25">
      <c r="A330" s="15"/>
      <c r="B330" s="15"/>
      <c r="C330" s="18"/>
      <c r="D330" s="4"/>
      <c r="E330" s="4"/>
      <c r="F330" s="4"/>
      <c r="G330" s="186"/>
      <c r="H330" s="203"/>
      <c r="I330" s="203"/>
      <c r="J330" s="203"/>
    </row>
    <row r="331" spans="1:10" x14ac:dyDescent="0.25">
      <c r="A331" s="36">
        <v>11</v>
      </c>
      <c r="B331" s="33"/>
      <c r="C331" s="42"/>
      <c r="D331" s="5" t="s">
        <v>409</v>
      </c>
      <c r="E331" s="6"/>
      <c r="F331" s="6"/>
      <c r="G331" s="185"/>
      <c r="H331" s="204"/>
      <c r="I331" s="204"/>
      <c r="J331" s="204"/>
    </row>
    <row r="332" spans="1:10" ht="25.5" x14ac:dyDescent="0.25">
      <c r="A332" s="15" t="s">
        <v>155</v>
      </c>
      <c r="B332" s="15" t="s">
        <v>227</v>
      </c>
      <c r="C332" s="18" t="s">
        <v>321</v>
      </c>
      <c r="D332" s="4" t="s">
        <v>322</v>
      </c>
      <c r="E332" s="4" t="s">
        <v>21</v>
      </c>
      <c r="F332" s="4">
        <v>32</v>
      </c>
      <c r="G332" s="186"/>
      <c r="H332" s="203"/>
      <c r="I332" s="203"/>
      <c r="J332" s="203"/>
    </row>
    <row r="333" spans="1:10" ht="25.5" x14ac:dyDescent="0.25">
      <c r="A333" s="15" t="s">
        <v>157</v>
      </c>
      <c r="B333" s="15" t="s">
        <v>227</v>
      </c>
      <c r="C333" s="18" t="s">
        <v>410</v>
      </c>
      <c r="D333" s="4" t="s">
        <v>411</v>
      </c>
      <c r="E333" s="4" t="s">
        <v>21</v>
      </c>
      <c r="F333" s="4">
        <v>8</v>
      </c>
      <c r="G333" s="186"/>
      <c r="H333" s="203"/>
      <c r="I333" s="203"/>
      <c r="J333" s="203"/>
    </row>
    <row r="334" spans="1:10" ht="25.5" x14ac:dyDescent="0.25">
      <c r="A334" s="15" t="s">
        <v>158</v>
      </c>
      <c r="B334" s="15" t="s">
        <v>227</v>
      </c>
      <c r="C334" s="18" t="s">
        <v>412</v>
      </c>
      <c r="D334" s="4" t="s">
        <v>413</v>
      </c>
      <c r="E334" s="4" t="s">
        <v>21</v>
      </c>
      <c r="F334" s="4">
        <v>14</v>
      </c>
      <c r="G334" s="186"/>
      <c r="H334" s="203"/>
      <c r="I334" s="203"/>
      <c r="J334" s="203"/>
    </row>
    <row r="335" spans="1:10" ht="25.5" x14ac:dyDescent="0.25">
      <c r="A335" s="15" t="s">
        <v>159</v>
      </c>
      <c r="B335" s="15" t="s">
        <v>15</v>
      </c>
      <c r="C335" s="18">
        <v>100868</v>
      </c>
      <c r="D335" s="4" t="s">
        <v>414</v>
      </c>
      <c r="E335" s="4" t="s">
        <v>21</v>
      </c>
      <c r="F335" s="4">
        <v>32</v>
      </c>
      <c r="G335" s="186"/>
      <c r="H335" s="203"/>
      <c r="I335" s="203"/>
      <c r="J335" s="203"/>
    </row>
    <row r="336" spans="1:10" ht="25.5" x14ac:dyDescent="0.25">
      <c r="A336" s="15" t="s">
        <v>160</v>
      </c>
      <c r="B336" s="15" t="s">
        <v>15</v>
      </c>
      <c r="C336" s="18">
        <v>100867</v>
      </c>
      <c r="D336" s="4" t="s">
        <v>415</v>
      </c>
      <c r="E336" s="4" t="s">
        <v>21</v>
      </c>
      <c r="F336" s="4">
        <v>4</v>
      </c>
      <c r="G336" s="186"/>
      <c r="H336" s="203"/>
      <c r="I336" s="203"/>
      <c r="J336" s="203"/>
    </row>
    <row r="337" spans="1:10" ht="25.5" x14ac:dyDescent="0.25">
      <c r="A337" s="15" t="s">
        <v>161</v>
      </c>
      <c r="B337" s="15" t="s">
        <v>227</v>
      </c>
      <c r="C337" s="18" t="s">
        <v>416</v>
      </c>
      <c r="D337" s="4" t="s">
        <v>417</v>
      </c>
      <c r="E337" s="4" t="s">
        <v>21</v>
      </c>
      <c r="F337" s="4">
        <v>2</v>
      </c>
      <c r="G337" s="186"/>
      <c r="H337" s="203"/>
      <c r="I337" s="203"/>
      <c r="J337" s="203"/>
    </row>
    <row r="338" spans="1:10" ht="25.5" x14ac:dyDescent="0.25">
      <c r="A338" s="15" t="s">
        <v>418</v>
      </c>
      <c r="B338" s="15" t="s">
        <v>15</v>
      </c>
      <c r="C338" s="18">
        <v>100864</v>
      </c>
      <c r="D338" s="4" t="s">
        <v>419</v>
      </c>
      <c r="E338" s="4" t="s">
        <v>21</v>
      </c>
      <c r="F338" s="4">
        <v>2</v>
      </c>
      <c r="G338" s="186"/>
      <c r="H338" s="203"/>
      <c r="I338" s="203"/>
      <c r="J338" s="203"/>
    </row>
    <row r="339" spans="1:10" ht="25.5" x14ac:dyDescent="0.25">
      <c r="A339" s="15" t="s">
        <v>420</v>
      </c>
      <c r="B339" s="15" t="s">
        <v>227</v>
      </c>
      <c r="C339" s="18" t="s">
        <v>421</v>
      </c>
      <c r="D339" s="4" t="s">
        <v>422</v>
      </c>
      <c r="E339" s="4" t="s">
        <v>21</v>
      </c>
      <c r="F339" s="4">
        <v>4</v>
      </c>
      <c r="G339" s="186"/>
      <c r="H339" s="203"/>
      <c r="I339" s="203"/>
      <c r="J339" s="203"/>
    </row>
    <row r="340" spans="1:10" ht="25.5" x14ac:dyDescent="0.25">
      <c r="A340" s="15" t="s">
        <v>423</v>
      </c>
      <c r="B340" s="15" t="s">
        <v>227</v>
      </c>
      <c r="C340" s="18" t="s">
        <v>424</v>
      </c>
      <c r="D340" s="4" t="s">
        <v>425</v>
      </c>
      <c r="E340" s="4" t="s">
        <v>21</v>
      </c>
      <c r="F340" s="4">
        <v>2</v>
      </c>
      <c r="G340" s="186"/>
      <c r="H340" s="203"/>
      <c r="I340" s="203"/>
      <c r="J340" s="203"/>
    </row>
    <row r="341" spans="1:10" ht="25.5" x14ac:dyDescent="0.25">
      <c r="A341" s="15" t="s">
        <v>426</v>
      </c>
      <c r="B341" s="15" t="s">
        <v>227</v>
      </c>
      <c r="C341" s="18" t="s">
        <v>427</v>
      </c>
      <c r="D341" s="4" t="s">
        <v>428</v>
      </c>
      <c r="E341" s="4" t="s">
        <v>21</v>
      </c>
      <c r="F341" s="4">
        <v>24</v>
      </c>
      <c r="G341" s="186"/>
      <c r="H341" s="203"/>
      <c r="I341" s="203"/>
      <c r="J341" s="203"/>
    </row>
    <row r="342" spans="1:10" ht="25.5" x14ac:dyDescent="0.25">
      <c r="A342" s="15" t="s">
        <v>429</v>
      </c>
      <c r="B342" s="15" t="s">
        <v>15</v>
      </c>
      <c r="C342" s="18">
        <v>86915</v>
      </c>
      <c r="D342" s="4" t="s">
        <v>430</v>
      </c>
      <c r="E342" s="4" t="s">
        <v>21</v>
      </c>
      <c r="F342" s="4">
        <v>12</v>
      </c>
      <c r="G342" s="186"/>
      <c r="H342" s="203"/>
      <c r="I342" s="203"/>
      <c r="J342" s="203"/>
    </row>
    <row r="343" spans="1:10" ht="25.5" x14ac:dyDescent="0.25">
      <c r="A343" s="15" t="s">
        <v>431</v>
      </c>
      <c r="B343" s="15" t="s">
        <v>15</v>
      </c>
      <c r="C343" s="18">
        <v>100875</v>
      </c>
      <c r="D343" s="4" t="s">
        <v>432</v>
      </c>
      <c r="E343" s="4" t="s">
        <v>21</v>
      </c>
      <c r="F343" s="4">
        <v>2</v>
      </c>
      <c r="G343" s="186"/>
      <c r="H343" s="203"/>
      <c r="I343" s="203"/>
      <c r="J343" s="203"/>
    </row>
    <row r="344" spans="1:10" ht="25.5" x14ac:dyDescent="0.25">
      <c r="A344" s="15" t="s">
        <v>433</v>
      </c>
      <c r="B344" s="15" t="s">
        <v>227</v>
      </c>
      <c r="C344" s="18" t="s">
        <v>434</v>
      </c>
      <c r="D344" s="4" t="s">
        <v>435</v>
      </c>
      <c r="E344" s="4" t="s">
        <v>21</v>
      </c>
      <c r="F344" s="4">
        <v>8</v>
      </c>
      <c r="G344" s="186"/>
      <c r="H344" s="203"/>
      <c r="I344" s="203"/>
      <c r="J344" s="203"/>
    </row>
    <row r="345" spans="1:10" x14ac:dyDescent="0.25">
      <c r="A345" s="15" t="s">
        <v>436</v>
      </c>
      <c r="B345" s="15" t="s">
        <v>227</v>
      </c>
      <c r="C345" s="18" t="s">
        <v>437</v>
      </c>
      <c r="D345" s="4" t="s">
        <v>438</v>
      </c>
      <c r="E345" s="4" t="s">
        <v>21</v>
      </c>
      <c r="F345" s="4">
        <v>25</v>
      </c>
      <c r="G345" s="186"/>
      <c r="H345" s="203"/>
      <c r="I345" s="203"/>
      <c r="J345" s="203"/>
    </row>
    <row r="346" spans="1:10" ht="25.5" x14ac:dyDescent="0.25">
      <c r="A346" s="15" t="s">
        <v>439</v>
      </c>
      <c r="B346" s="15" t="s">
        <v>15</v>
      </c>
      <c r="C346" s="18">
        <v>100852</v>
      </c>
      <c r="D346" s="4" t="s">
        <v>88</v>
      </c>
      <c r="E346" s="4" t="s">
        <v>21</v>
      </c>
      <c r="F346" s="4">
        <v>6</v>
      </c>
      <c r="G346" s="186"/>
      <c r="H346" s="203"/>
      <c r="I346" s="203"/>
      <c r="J346" s="203"/>
    </row>
    <row r="347" spans="1:10" ht="38.25" x14ac:dyDescent="0.25">
      <c r="A347" s="15" t="s">
        <v>440</v>
      </c>
      <c r="B347" s="15" t="s">
        <v>15</v>
      </c>
      <c r="C347" s="18">
        <v>95470</v>
      </c>
      <c r="D347" s="4" t="s">
        <v>441</v>
      </c>
      <c r="E347" s="4" t="s">
        <v>21</v>
      </c>
      <c r="F347" s="4">
        <v>16</v>
      </c>
      <c r="G347" s="186"/>
      <c r="H347" s="203"/>
      <c r="I347" s="203"/>
      <c r="J347" s="203"/>
    </row>
    <row r="348" spans="1:10" ht="38.25" x14ac:dyDescent="0.25">
      <c r="A348" s="15" t="s">
        <v>442</v>
      </c>
      <c r="B348" s="15" t="s">
        <v>15</v>
      </c>
      <c r="C348" s="18">
        <v>95472</v>
      </c>
      <c r="D348" s="4" t="s">
        <v>443</v>
      </c>
      <c r="E348" s="4" t="s">
        <v>21</v>
      </c>
      <c r="F348" s="4">
        <v>14</v>
      </c>
      <c r="G348" s="186"/>
      <c r="H348" s="203"/>
      <c r="I348" s="203"/>
      <c r="J348" s="203"/>
    </row>
    <row r="349" spans="1:10" ht="38.25" x14ac:dyDescent="0.25">
      <c r="A349" s="15" t="s">
        <v>444</v>
      </c>
      <c r="B349" s="15" t="s">
        <v>15</v>
      </c>
      <c r="C349" s="18">
        <v>86937</v>
      </c>
      <c r="D349" s="4" t="s">
        <v>445</v>
      </c>
      <c r="E349" s="4" t="s">
        <v>21</v>
      </c>
      <c r="F349" s="4">
        <v>24</v>
      </c>
      <c r="G349" s="186"/>
      <c r="H349" s="203"/>
      <c r="I349" s="203"/>
      <c r="J349" s="203"/>
    </row>
    <row r="350" spans="1:10" ht="25.5" x14ac:dyDescent="0.25">
      <c r="A350" s="15" t="s">
        <v>446</v>
      </c>
      <c r="B350" s="15" t="s">
        <v>227</v>
      </c>
      <c r="C350" s="18" t="s">
        <v>447</v>
      </c>
      <c r="D350" s="4" t="s">
        <v>448</v>
      </c>
      <c r="E350" s="4" t="s">
        <v>21</v>
      </c>
      <c r="F350" s="4">
        <v>24</v>
      </c>
      <c r="G350" s="186"/>
      <c r="H350" s="203"/>
      <c r="I350" s="203"/>
      <c r="J350" s="203"/>
    </row>
    <row r="351" spans="1:10" x14ac:dyDescent="0.25">
      <c r="A351" s="15" t="s">
        <v>449</v>
      </c>
      <c r="B351" s="15" t="s">
        <v>693</v>
      </c>
      <c r="C351" s="18">
        <v>10426</v>
      </c>
      <c r="D351" s="4" t="s">
        <v>450</v>
      </c>
      <c r="E351" s="4" t="s">
        <v>21</v>
      </c>
      <c r="F351" s="4">
        <v>2</v>
      </c>
      <c r="G351" s="186"/>
      <c r="H351" s="203"/>
      <c r="I351" s="203"/>
      <c r="J351" s="203"/>
    </row>
    <row r="352" spans="1:10" ht="25.5" x14ac:dyDescent="0.25">
      <c r="A352" s="15" t="s">
        <v>451</v>
      </c>
      <c r="B352" s="15" t="s">
        <v>15</v>
      </c>
      <c r="C352" s="18">
        <v>100858</v>
      </c>
      <c r="D352" s="4" t="s">
        <v>452</v>
      </c>
      <c r="E352" s="4" t="s">
        <v>21</v>
      </c>
      <c r="F352" s="4">
        <v>2</v>
      </c>
      <c r="G352" s="186"/>
      <c r="H352" s="203"/>
      <c r="I352" s="203"/>
      <c r="J352" s="203"/>
    </row>
    <row r="353" spans="1:10" ht="25.5" x14ac:dyDescent="0.25">
      <c r="A353" s="15" t="s">
        <v>453</v>
      </c>
      <c r="B353" s="15" t="s">
        <v>227</v>
      </c>
      <c r="C353" s="18" t="s">
        <v>454</v>
      </c>
      <c r="D353" s="4" t="s">
        <v>455</v>
      </c>
      <c r="E353" s="4" t="s">
        <v>21</v>
      </c>
      <c r="F353" s="4">
        <v>46</v>
      </c>
      <c r="G353" s="186"/>
      <c r="H353" s="203"/>
      <c r="I353" s="203"/>
      <c r="J353" s="203"/>
    </row>
    <row r="354" spans="1:10" ht="25.5" x14ac:dyDescent="0.25">
      <c r="A354" s="15" t="s">
        <v>456</v>
      </c>
      <c r="B354" s="15" t="s">
        <v>15</v>
      </c>
      <c r="C354" s="18">
        <v>95547</v>
      </c>
      <c r="D354" s="4" t="s">
        <v>457</v>
      </c>
      <c r="E354" s="4" t="s">
        <v>21</v>
      </c>
      <c r="F354" s="4">
        <v>34</v>
      </c>
      <c r="G354" s="186"/>
      <c r="H354" s="203"/>
      <c r="I354" s="203"/>
      <c r="J354" s="203"/>
    </row>
    <row r="355" spans="1:10" ht="25.5" x14ac:dyDescent="0.25">
      <c r="A355" s="15" t="s">
        <v>458</v>
      </c>
      <c r="B355" s="15" t="s">
        <v>227</v>
      </c>
      <c r="C355" s="18" t="s">
        <v>459</v>
      </c>
      <c r="D355" s="4" t="s">
        <v>460</v>
      </c>
      <c r="E355" s="4" t="s">
        <v>21</v>
      </c>
      <c r="F355" s="4">
        <v>32</v>
      </c>
      <c r="G355" s="186"/>
      <c r="H355" s="203"/>
      <c r="I355" s="203"/>
      <c r="J355" s="203"/>
    </row>
    <row r="356" spans="1:10" ht="25.5" x14ac:dyDescent="0.25">
      <c r="A356" s="15" t="s">
        <v>461</v>
      </c>
      <c r="B356" s="15" t="s">
        <v>227</v>
      </c>
      <c r="C356" s="18" t="s">
        <v>462</v>
      </c>
      <c r="D356" s="4" t="s">
        <v>463</v>
      </c>
      <c r="E356" s="4" t="s">
        <v>21</v>
      </c>
      <c r="F356" s="4">
        <v>1</v>
      </c>
      <c r="G356" s="186"/>
      <c r="H356" s="203"/>
      <c r="I356" s="203"/>
      <c r="J356" s="203"/>
    </row>
    <row r="357" spans="1:10" ht="25.5" x14ac:dyDescent="0.25">
      <c r="A357" s="15" t="s">
        <v>464</v>
      </c>
      <c r="B357" s="15" t="s">
        <v>227</v>
      </c>
      <c r="C357" s="18" t="s">
        <v>465</v>
      </c>
      <c r="D357" s="4" t="s">
        <v>466</v>
      </c>
      <c r="E357" s="4" t="s">
        <v>21</v>
      </c>
      <c r="F357" s="4">
        <v>1</v>
      </c>
      <c r="G357" s="186"/>
      <c r="H357" s="203"/>
      <c r="I357" s="203"/>
      <c r="J357" s="203"/>
    </row>
    <row r="358" spans="1:10" x14ac:dyDescent="0.25">
      <c r="A358" s="15"/>
      <c r="B358" s="15"/>
      <c r="C358" s="18"/>
      <c r="D358" s="4"/>
      <c r="E358" s="4"/>
      <c r="F358" s="4"/>
      <c r="G358" s="186"/>
      <c r="H358" s="203"/>
      <c r="I358" s="203"/>
      <c r="J358" s="203"/>
    </row>
    <row r="359" spans="1:10" x14ac:dyDescent="0.25">
      <c r="A359" s="36">
        <v>12</v>
      </c>
      <c r="B359" s="33"/>
      <c r="C359" s="42"/>
      <c r="D359" s="5" t="s">
        <v>467</v>
      </c>
      <c r="E359" s="6"/>
      <c r="F359" s="6"/>
      <c r="G359" s="185"/>
      <c r="H359" s="204"/>
      <c r="I359" s="204"/>
      <c r="J359" s="204"/>
    </row>
    <row r="360" spans="1:10" x14ac:dyDescent="0.25">
      <c r="A360" s="15" t="s">
        <v>163</v>
      </c>
      <c r="B360" s="15" t="s">
        <v>227</v>
      </c>
      <c r="C360" s="18" t="s">
        <v>468</v>
      </c>
      <c r="D360" s="4" t="s">
        <v>469</v>
      </c>
      <c r="E360" s="4" t="s">
        <v>25</v>
      </c>
      <c r="F360" s="4">
        <v>7.45</v>
      </c>
      <c r="G360" s="186"/>
      <c r="H360" s="203"/>
      <c r="I360" s="203"/>
      <c r="J360" s="203"/>
    </row>
    <row r="361" spans="1:10" x14ac:dyDescent="0.25">
      <c r="A361" s="15" t="s">
        <v>164</v>
      </c>
      <c r="B361" s="15" t="s">
        <v>227</v>
      </c>
      <c r="C361" s="18" t="s">
        <v>468</v>
      </c>
      <c r="D361" s="4" t="s">
        <v>469</v>
      </c>
      <c r="E361" s="4" t="s">
        <v>25</v>
      </c>
      <c r="F361" s="4">
        <v>7.88</v>
      </c>
      <c r="G361" s="186"/>
      <c r="H361" s="203"/>
      <c r="I361" s="203"/>
      <c r="J361" s="203"/>
    </row>
    <row r="362" spans="1:10" x14ac:dyDescent="0.25">
      <c r="A362" s="15" t="s">
        <v>166</v>
      </c>
      <c r="B362" s="15" t="s">
        <v>15</v>
      </c>
      <c r="C362" s="18">
        <v>98685</v>
      </c>
      <c r="D362" s="4" t="s">
        <v>260</v>
      </c>
      <c r="E362" s="4" t="s">
        <v>30</v>
      </c>
      <c r="F362" s="4">
        <v>0.84</v>
      </c>
      <c r="G362" s="186"/>
      <c r="H362" s="203"/>
      <c r="I362" s="203"/>
      <c r="J362" s="203"/>
    </row>
    <row r="363" spans="1:10" x14ac:dyDescent="0.25">
      <c r="A363" s="15" t="s">
        <v>167</v>
      </c>
      <c r="B363" s="15" t="s">
        <v>15</v>
      </c>
      <c r="C363" s="18">
        <v>98689</v>
      </c>
      <c r="D363" s="4" t="s">
        <v>256</v>
      </c>
      <c r="E363" s="4" t="s">
        <v>30</v>
      </c>
      <c r="F363" s="4">
        <v>2.93</v>
      </c>
      <c r="G363" s="186"/>
      <c r="H363" s="203"/>
      <c r="I363" s="203"/>
      <c r="J363" s="203"/>
    </row>
    <row r="364" spans="1:10" ht="25.5" x14ac:dyDescent="0.25">
      <c r="A364" s="15" t="s">
        <v>168</v>
      </c>
      <c r="B364" s="15" t="s">
        <v>15</v>
      </c>
      <c r="C364" s="18">
        <v>102253</v>
      </c>
      <c r="D364" s="4" t="s">
        <v>470</v>
      </c>
      <c r="E364" s="4" t="s">
        <v>25</v>
      </c>
      <c r="F364" s="4">
        <v>36.31</v>
      </c>
      <c r="G364" s="186"/>
      <c r="H364" s="203"/>
      <c r="I364" s="203"/>
      <c r="J364" s="203"/>
    </row>
    <row r="365" spans="1:10" x14ac:dyDescent="0.25">
      <c r="A365" s="15" t="s">
        <v>169</v>
      </c>
      <c r="B365" s="15" t="s">
        <v>15</v>
      </c>
      <c r="C365" s="18">
        <v>98671</v>
      </c>
      <c r="D365" s="4" t="s">
        <v>471</v>
      </c>
      <c r="E365" s="4" t="s">
        <v>25</v>
      </c>
      <c r="F365" s="4">
        <v>5.58</v>
      </c>
      <c r="G365" s="186"/>
      <c r="H365" s="203"/>
      <c r="I365" s="203"/>
      <c r="J365" s="203"/>
    </row>
    <row r="366" spans="1:10" x14ac:dyDescent="0.25">
      <c r="A366" s="15"/>
      <c r="B366" s="15"/>
      <c r="C366" s="18"/>
      <c r="D366" s="4"/>
      <c r="E366" s="4"/>
      <c r="F366" s="4"/>
      <c r="G366" s="186"/>
      <c r="H366" s="203"/>
      <c r="I366" s="203"/>
      <c r="J366" s="203"/>
    </row>
    <row r="367" spans="1:10" x14ac:dyDescent="0.25">
      <c r="A367" s="36">
        <v>13</v>
      </c>
      <c r="B367" s="33"/>
      <c r="C367" s="42"/>
      <c r="D367" s="5" t="s">
        <v>1993</v>
      </c>
      <c r="E367" s="6"/>
      <c r="F367" s="6"/>
      <c r="G367" s="185"/>
      <c r="H367" s="204"/>
      <c r="I367" s="204"/>
      <c r="J367" s="204"/>
    </row>
    <row r="368" spans="1:10" ht="38.25" x14ac:dyDescent="0.25">
      <c r="A368" s="15" t="s">
        <v>171</v>
      </c>
      <c r="B368" s="15" t="s">
        <v>227</v>
      </c>
      <c r="C368" s="18" t="s">
        <v>474</v>
      </c>
      <c r="D368" s="4" t="s">
        <v>475</v>
      </c>
      <c r="E368" s="4" t="s">
        <v>21</v>
      </c>
      <c r="F368" s="4">
        <v>13</v>
      </c>
      <c r="G368" s="186"/>
      <c r="H368" s="203"/>
      <c r="I368" s="203"/>
      <c r="J368" s="203"/>
    </row>
    <row r="369" spans="1:10" ht="51" x14ac:dyDescent="0.25">
      <c r="A369" s="15" t="s">
        <v>172</v>
      </c>
      <c r="B369" s="15" t="s">
        <v>227</v>
      </c>
      <c r="C369" s="18" t="s">
        <v>1996</v>
      </c>
      <c r="D369" s="4" t="s">
        <v>2000</v>
      </c>
      <c r="E369" s="4" t="s">
        <v>21</v>
      </c>
      <c r="F369" s="4">
        <v>48</v>
      </c>
      <c r="G369" s="186"/>
      <c r="H369" s="203"/>
      <c r="I369" s="203"/>
      <c r="J369" s="203"/>
    </row>
    <row r="370" spans="1:10" ht="25.5" x14ac:dyDescent="0.25">
      <c r="A370" s="15" t="s">
        <v>173</v>
      </c>
      <c r="B370" s="15" t="s">
        <v>15</v>
      </c>
      <c r="C370" s="18">
        <v>102182</v>
      </c>
      <c r="D370" s="4" t="s">
        <v>1823</v>
      </c>
      <c r="E370" s="4" t="s">
        <v>21</v>
      </c>
      <c r="F370" s="4">
        <v>4</v>
      </c>
      <c r="G370" s="186"/>
      <c r="H370" s="203"/>
      <c r="I370" s="203"/>
      <c r="J370" s="203"/>
    </row>
    <row r="371" spans="1:10" ht="25.5" x14ac:dyDescent="0.25">
      <c r="A371" s="15" t="s">
        <v>174</v>
      </c>
      <c r="B371" s="15" t="s">
        <v>15</v>
      </c>
      <c r="C371" s="18">
        <v>91341</v>
      </c>
      <c r="D371" s="4" t="s">
        <v>1822</v>
      </c>
      <c r="E371" s="4" t="s">
        <v>25</v>
      </c>
      <c r="F371" s="4">
        <v>15.36</v>
      </c>
      <c r="G371" s="186"/>
      <c r="H371" s="203"/>
      <c r="I371" s="203"/>
      <c r="J371" s="203"/>
    </row>
    <row r="372" spans="1:10" x14ac:dyDescent="0.25">
      <c r="A372" s="15" t="s">
        <v>2003</v>
      </c>
      <c r="B372" s="15" t="s">
        <v>227</v>
      </c>
      <c r="C372" s="18" t="s">
        <v>1994</v>
      </c>
      <c r="D372" s="4" t="s">
        <v>2001</v>
      </c>
      <c r="E372" s="4" t="s">
        <v>25</v>
      </c>
      <c r="F372" s="4">
        <v>333.13</v>
      </c>
      <c r="G372" s="186"/>
      <c r="H372" s="203"/>
      <c r="I372" s="203"/>
      <c r="J372" s="203"/>
    </row>
    <row r="373" spans="1:10" x14ac:dyDescent="0.25">
      <c r="A373" s="15"/>
      <c r="B373" s="15"/>
      <c r="C373" s="18"/>
      <c r="D373" s="4"/>
      <c r="E373" s="4"/>
      <c r="F373" s="4"/>
      <c r="G373" s="186"/>
      <c r="H373" s="203"/>
      <c r="I373" s="203"/>
      <c r="J373" s="203"/>
    </row>
    <row r="374" spans="1:10" x14ac:dyDescent="0.25">
      <c r="A374" s="270" t="s">
        <v>1069</v>
      </c>
      <c r="B374" s="270"/>
      <c r="C374" s="270"/>
      <c r="D374" s="270"/>
      <c r="E374" s="270"/>
      <c r="F374" s="270"/>
      <c r="G374" s="270"/>
      <c r="H374" s="270"/>
      <c r="I374" s="270"/>
      <c r="J374" s="270"/>
    </row>
    <row r="375" spans="1:10" x14ac:dyDescent="0.25">
      <c r="A375" s="51">
        <v>14</v>
      </c>
      <c r="B375" s="54"/>
      <c r="C375" s="54"/>
      <c r="D375" s="52" t="s">
        <v>23</v>
      </c>
      <c r="E375" s="54"/>
      <c r="F375" s="54"/>
      <c r="G375" s="189"/>
      <c r="H375" s="206"/>
      <c r="I375" s="206"/>
      <c r="J375" s="206"/>
    </row>
    <row r="376" spans="1:10" x14ac:dyDescent="0.25">
      <c r="A376" s="51" t="s">
        <v>521</v>
      </c>
      <c r="B376" s="55"/>
      <c r="C376" s="55"/>
      <c r="D376" s="52" t="s">
        <v>522</v>
      </c>
      <c r="E376" s="55"/>
      <c r="F376" s="55"/>
      <c r="G376" s="190"/>
      <c r="H376" s="206"/>
      <c r="I376" s="218"/>
      <c r="J376" s="218"/>
    </row>
    <row r="377" spans="1:10" x14ac:dyDescent="0.25">
      <c r="A377" s="56" t="s">
        <v>523</v>
      </c>
      <c r="B377" s="56" t="s">
        <v>524</v>
      </c>
      <c r="C377" s="56" t="s">
        <v>525</v>
      </c>
      <c r="D377" s="57" t="s">
        <v>526</v>
      </c>
      <c r="E377" s="56" t="s">
        <v>21</v>
      </c>
      <c r="F377" s="56">
        <v>1</v>
      </c>
      <c r="G377" s="191"/>
      <c r="H377" s="203"/>
      <c r="I377" s="203"/>
      <c r="J377" s="203"/>
    </row>
    <row r="378" spans="1:10" x14ac:dyDescent="0.25">
      <c r="A378" s="56" t="s">
        <v>527</v>
      </c>
      <c r="B378" s="56" t="s">
        <v>524</v>
      </c>
      <c r="C378" s="56" t="s">
        <v>528</v>
      </c>
      <c r="D378" s="57" t="s">
        <v>529</v>
      </c>
      <c r="E378" s="56" t="s">
        <v>21</v>
      </c>
      <c r="F378" s="56">
        <v>2</v>
      </c>
      <c r="G378" s="191"/>
      <c r="H378" s="203"/>
      <c r="I378" s="203"/>
      <c r="J378" s="203"/>
    </row>
    <row r="379" spans="1:10" ht="26.25" x14ac:dyDescent="0.25">
      <c r="A379" s="56" t="s">
        <v>530</v>
      </c>
      <c r="B379" s="56" t="s">
        <v>524</v>
      </c>
      <c r="C379" s="56" t="s">
        <v>531</v>
      </c>
      <c r="D379" s="57" t="s">
        <v>532</v>
      </c>
      <c r="E379" s="56" t="s">
        <v>21</v>
      </c>
      <c r="F379" s="56">
        <v>7</v>
      </c>
      <c r="G379" s="191"/>
      <c r="H379" s="203"/>
      <c r="I379" s="203"/>
      <c r="J379" s="203"/>
    </row>
    <row r="380" spans="1:10" x14ac:dyDescent="0.25">
      <c r="A380" s="56" t="s">
        <v>533</v>
      </c>
      <c r="B380" s="56" t="s">
        <v>524</v>
      </c>
      <c r="C380" s="56" t="s">
        <v>534</v>
      </c>
      <c r="D380" s="57" t="s">
        <v>535</v>
      </c>
      <c r="E380" s="56" t="s">
        <v>30</v>
      </c>
      <c r="F380" s="56">
        <v>150</v>
      </c>
      <c r="G380" s="191"/>
      <c r="H380" s="203"/>
      <c r="I380" s="203"/>
      <c r="J380" s="203"/>
    </row>
    <row r="381" spans="1:10" x14ac:dyDescent="0.25">
      <c r="A381" s="56" t="s">
        <v>536</v>
      </c>
      <c r="B381" s="56" t="s">
        <v>524</v>
      </c>
      <c r="C381" s="56" t="s">
        <v>537</v>
      </c>
      <c r="D381" s="57" t="s">
        <v>538</v>
      </c>
      <c r="E381" s="56" t="s">
        <v>30</v>
      </c>
      <c r="F381" s="56">
        <v>8</v>
      </c>
      <c r="G381" s="191"/>
      <c r="H381" s="203"/>
      <c r="I381" s="203"/>
      <c r="J381" s="203"/>
    </row>
    <row r="382" spans="1:10" x14ac:dyDescent="0.25">
      <c r="A382" s="56" t="s">
        <v>539</v>
      </c>
      <c r="B382" s="56" t="s">
        <v>524</v>
      </c>
      <c r="C382" s="56" t="s">
        <v>540</v>
      </c>
      <c r="D382" s="57" t="s">
        <v>541</v>
      </c>
      <c r="E382" s="56" t="s">
        <v>30</v>
      </c>
      <c r="F382" s="56">
        <v>60</v>
      </c>
      <c r="G382" s="191"/>
      <c r="H382" s="203"/>
      <c r="I382" s="203"/>
      <c r="J382" s="203"/>
    </row>
    <row r="383" spans="1:10" ht="26.25" x14ac:dyDescent="0.25">
      <c r="A383" s="56" t="s">
        <v>542</v>
      </c>
      <c r="B383" s="56" t="s">
        <v>15</v>
      </c>
      <c r="C383" s="56">
        <v>97661</v>
      </c>
      <c r="D383" s="57" t="s">
        <v>543</v>
      </c>
      <c r="E383" s="56" t="s">
        <v>30</v>
      </c>
      <c r="F383" s="56">
        <v>400</v>
      </c>
      <c r="G383" s="186"/>
      <c r="H383" s="203"/>
      <c r="I383" s="203"/>
      <c r="J383" s="203"/>
    </row>
    <row r="384" spans="1:10" x14ac:dyDescent="0.25">
      <c r="A384" s="56" t="s">
        <v>544</v>
      </c>
      <c r="B384" s="56" t="s">
        <v>524</v>
      </c>
      <c r="C384" s="56" t="s">
        <v>545</v>
      </c>
      <c r="D384" s="57" t="s">
        <v>546</v>
      </c>
      <c r="E384" s="56" t="s">
        <v>30</v>
      </c>
      <c r="F384" s="56">
        <v>24</v>
      </c>
      <c r="G384" s="191"/>
      <c r="H384" s="203"/>
      <c r="I384" s="203"/>
      <c r="J384" s="203"/>
    </row>
    <row r="385" spans="1:10" x14ac:dyDescent="0.25">
      <c r="A385" s="56" t="s">
        <v>547</v>
      </c>
      <c r="B385" s="56" t="s">
        <v>524</v>
      </c>
      <c r="C385" s="56" t="s">
        <v>548</v>
      </c>
      <c r="D385" s="57" t="s">
        <v>549</v>
      </c>
      <c r="E385" s="56" t="s">
        <v>30</v>
      </c>
      <c r="F385" s="56">
        <v>21</v>
      </c>
      <c r="G385" s="191"/>
      <c r="H385" s="203"/>
      <c r="I385" s="203"/>
      <c r="J385" s="203"/>
    </row>
    <row r="386" spans="1:10" x14ac:dyDescent="0.25">
      <c r="A386" s="56" t="s">
        <v>550</v>
      </c>
      <c r="B386" s="56" t="s">
        <v>524</v>
      </c>
      <c r="C386" s="56" t="s">
        <v>551</v>
      </c>
      <c r="D386" s="57" t="s">
        <v>552</v>
      </c>
      <c r="E386" s="56" t="s">
        <v>30</v>
      </c>
      <c r="F386" s="56">
        <v>7</v>
      </c>
      <c r="G386" s="191"/>
      <c r="H386" s="203"/>
      <c r="I386" s="203"/>
      <c r="J386" s="203"/>
    </row>
    <row r="387" spans="1:10" x14ac:dyDescent="0.25">
      <c r="A387" s="56" t="s">
        <v>553</v>
      </c>
      <c r="B387" s="56" t="s">
        <v>524</v>
      </c>
      <c r="C387" s="56" t="s">
        <v>554</v>
      </c>
      <c r="D387" s="57" t="s">
        <v>555</v>
      </c>
      <c r="E387" s="56" t="s">
        <v>30</v>
      </c>
      <c r="F387" s="56">
        <v>7</v>
      </c>
      <c r="G387" s="191"/>
      <c r="H387" s="203"/>
      <c r="I387" s="203"/>
      <c r="J387" s="203"/>
    </row>
    <row r="388" spans="1:10" x14ac:dyDescent="0.25">
      <c r="A388" s="56" t="s">
        <v>556</v>
      </c>
      <c r="B388" s="56" t="s">
        <v>524</v>
      </c>
      <c r="C388" s="56" t="s">
        <v>557</v>
      </c>
      <c r="D388" s="57" t="s">
        <v>558</v>
      </c>
      <c r="E388" s="56" t="s">
        <v>30</v>
      </c>
      <c r="F388" s="56">
        <v>80</v>
      </c>
      <c r="G388" s="191"/>
      <c r="H388" s="203"/>
      <c r="I388" s="203"/>
      <c r="J388" s="203"/>
    </row>
    <row r="389" spans="1:10" ht="26.25" x14ac:dyDescent="0.25">
      <c r="A389" s="56" t="s">
        <v>559</v>
      </c>
      <c r="B389" s="56" t="s">
        <v>15</v>
      </c>
      <c r="C389" s="56">
        <v>97662</v>
      </c>
      <c r="D389" s="57" t="s">
        <v>560</v>
      </c>
      <c r="E389" s="56" t="s">
        <v>30</v>
      </c>
      <c r="F389" s="56">
        <v>24</v>
      </c>
      <c r="G389" s="186"/>
      <c r="H389" s="203"/>
      <c r="I389" s="203"/>
      <c r="J389" s="203"/>
    </row>
    <row r="390" spans="1:10" x14ac:dyDescent="0.25">
      <c r="A390" s="51" t="s">
        <v>561</v>
      </c>
      <c r="B390" s="55"/>
      <c r="C390" s="55"/>
      <c r="D390" s="52" t="s">
        <v>562</v>
      </c>
      <c r="E390" s="55"/>
      <c r="F390" s="55"/>
      <c r="G390" s="190"/>
      <c r="H390" s="206"/>
      <c r="I390" s="206"/>
      <c r="J390" s="206"/>
    </row>
    <row r="391" spans="1:10" x14ac:dyDescent="0.25">
      <c r="A391" s="56" t="s">
        <v>563</v>
      </c>
      <c r="B391" s="56" t="s">
        <v>15</v>
      </c>
      <c r="C391" s="56">
        <v>90777</v>
      </c>
      <c r="D391" s="57" t="s">
        <v>2028</v>
      </c>
      <c r="E391" s="56" t="s">
        <v>50</v>
      </c>
      <c r="F391" s="56">
        <v>160</v>
      </c>
      <c r="G391" s="186"/>
      <c r="H391" s="203"/>
      <c r="I391" s="203"/>
      <c r="J391" s="203"/>
    </row>
    <row r="392" spans="1:10" x14ac:dyDescent="0.25">
      <c r="A392" s="56"/>
      <c r="B392" s="56"/>
      <c r="C392" s="56"/>
      <c r="D392" s="57"/>
      <c r="E392" s="56"/>
      <c r="F392" s="56"/>
      <c r="G392" s="191"/>
      <c r="H392" s="207"/>
      <c r="I392" s="207"/>
      <c r="J392" s="207"/>
    </row>
    <row r="393" spans="1:10" x14ac:dyDescent="0.25">
      <c r="A393" s="51">
        <v>15</v>
      </c>
      <c r="B393" s="55"/>
      <c r="C393" s="55"/>
      <c r="D393" s="52" t="s">
        <v>230</v>
      </c>
      <c r="E393" s="55"/>
      <c r="F393" s="55"/>
      <c r="G393" s="190"/>
      <c r="H393" s="206"/>
      <c r="I393" s="206"/>
      <c r="J393" s="206"/>
    </row>
    <row r="394" spans="1:10" ht="26.25" x14ac:dyDescent="0.25">
      <c r="A394" s="222" t="s">
        <v>564</v>
      </c>
      <c r="B394" s="222" t="s">
        <v>15</v>
      </c>
      <c r="C394" s="222">
        <v>103263</v>
      </c>
      <c r="D394" s="223" t="s">
        <v>565</v>
      </c>
      <c r="E394" s="222" t="s">
        <v>21</v>
      </c>
      <c r="F394" s="222">
        <v>2</v>
      </c>
      <c r="G394" s="224"/>
      <c r="H394" s="225"/>
      <c r="I394" s="225"/>
      <c r="J394" s="225"/>
    </row>
    <row r="395" spans="1:10" ht="26.25" x14ac:dyDescent="0.25">
      <c r="A395" s="222" t="s">
        <v>566</v>
      </c>
      <c r="B395" s="222" t="s">
        <v>15</v>
      </c>
      <c r="C395" s="222">
        <v>103261</v>
      </c>
      <c r="D395" s="223" t="s">
        <v>567</v>
      </c>
      <c r="E395" s="222" t="s">
        <v>21</v>
      </c>
      <c r="F395" s="222">
        <v>4</v>
      </c>
      <c r="G395" s="224"/>
      <c r="H395" s="225"/>
      <c r="I395" s="225"/>
      <c r="J395" s="225"/>
    </row>
    <row r="396" spans="1:10" ht="26.25" x14ac:dyDescent="0.25">
      <c r="A396" s="222" t="s">
        <v>568</v>
      </c>
      <c r="B396" s="222" t="s">
        <v>15</v>
      </c>
      <c r="C396" s="222">
        <v>103258</v>
      </c>
      <c r="D396" s="223" t="s">
        <v>569</v>
      </c>
      <c r="E396" s="222" t="s">
        <v>21</v>
      </c>
      <c r="F396" s="222">
        <v>2</v>
      </c>
      <c r="G396" s="224"/>
      <c r="H396" s="225"/>
      <c r="I396" s="225"/>
      <c r="J396" s="225"/>
    </row>
    <row r="397" spans="1:10" ht="26.25" x14ac:dyDescent="0.25">
      <c r="A397" s="222" t="s">
        <v>570</v>
      </c>
      <c r="B397" s="222" t="s">
        <v>15</v>
      </c>
      <c r="C397" s="222">
        <v>103250</v>
      </c>
      <c r="D397" s="223" t="s">
        <v>571</v>
      </c>
      <c r="E397" s="222" t="s">
        <v>21</v>
      </c>
      <c r="F397" s="222">
        <v>4</v>
      </c>
      <c r="G397" s="224"/>
      <c r="H397" s="225"/>
      <c r="I397" s="225"/>
      <c r="J397" s="225"/>
    </row>
    <row r="398" spans="1:10" ht="26.25" x14ac:dyDescent="0.25">
      <c r="A398" s="222" t="s">
        <v>572</v>
      </c>
      <c r="B398" s="222" t="s">
        <v>15</v>
      </c>
      <c r="C398" s="222">
        <v>103247</v>
      </c>
      <c r="D398" s="223" t="s">
        <v>573</v>
      </c>
      <c r="E398" s="222" t="s">
        <v>21</v>
      </c>
      <c r="F398" s="222">
        <v>4</v>
      </c>
      <c r="G398" s="224"/>
      <c r="H398" s="225"/>
      <c r="I398" s="225"/>
      <c r="J398" s="225"/>
    </row>
    <row r="399" spans="1:10" ht="39" x14ac:dyDescent="0.25">
      <c r="A399" s="222" t="s">
        <v>574</v>
      </c>
      <c r="B399" s="222" t="s">
        <v>524</v>
      </c>
      <c r="C399" s="222" t="s">
        <v>575</v>
      </c>
      <c r="D399" s="223" t="s">
        <v>576</v>
      </c>
      <c r="E399" s="222" t="s">
        <v>21</v>
      </c>
      <c r="F399" s="222">
        <v>36</v>
      </c>
      <c r="G399" s="226"/>
      <c r="H399" s="225"/>
      <c r="I399" s="225"/>
      <c r="J399" s="225"/>
    </row>
    <row r="400" spans="1:10" ht="39" x14ac:dyDescent="0.25">
      <c r="A400" s="222" t="s">
        <v>577</v>
      </c>
      <c r="B400" s="222" t="s">
        <v>524</v>
      </c>
      <c r="C400" s="222" t="s">
        <v>578</v>
      </c>
      <c r="D400" s="223" t="s">
        <v>579</v>
      </c>
      <c r="E400" s="222" t="s">
        <v>21</v>
      </c>
      <c r="F400" s="222">
        <v>6</v>
      </c>
      <c r="G400" s="226"/>
      <c r="H400" s="225"/>
      <c r="I400" s="225"/>
      <c r="J400" s="225"/>
    </row>
    <row r="401" spans="1:10" ht="39" x14ac:dyDescent="0.25">
      <c r="A401" s="222" t="s">
        <v>580</v>
      </c>
      <c r="B401" s="222" t="s">
        <v>524</v>
      </c>
      <c r="C401" s="222" t="s">
        <v>581</v>
      </c>
      <c r="D401" s="223" t="s">
        <v>582</v>
      </c>
      <c r="E401" s="222" t="s">
        <v>21</v>
      </c>
      <c r="F401" s="222">
        <v>1</v>
      </c>
      <c r="G401" s="226"/>
      <c r="H401" s="225"/>
      <c r="I401" s="225"/>
      <c r="J401" s="225"/>
    </row>
    <row r="402" spans="1:10" ht="26.25" x14ac:dyDescent="0.25">
      <c r="A402" s="222" t="s">
        <v>583</v>
      </c>
      <c r="B402" s="222" t="s">
        <v>524</v>
      </c>
      <c r="C402" s="222" t="s">
        <v>584</v>
      </c>
      <c r="D402" s="223" t="s">
        <v>585</v>
      </c>
      <c r="E402" s="222" t="s">
        <v>21</v>
      </c>
      <c r="F402" s="222">
        <v>6</v>
      </c>
      <c r="G402" s="226"/>
      <c r="H402" s="225"/>
      <c r="I402" s="225"/>
      <c r="J402" s="225"/>
    </row>
    <row r="403" spans="1:10" ht="26.25" x14ac:dyDescent="0.25">
      <c r="A403" s="222" t="s">
        <v>586</v>
      </c>
      <c r="B403" s="222" t="s">
        <v>524</v>
      </c>
      <c r="C403" s="222" t="s">
        <v>587</v>
      </c>
      <c r="D403" s="223" t="s">
        <v>588</v>
      </c>
      <c r="E403" s="222" t="s">
        <v>21</v>
      </c>
      <c r="F403" s="222">
        <v>12</v>
      </c>
      <c r="G403" s="226"/>
      <c r="H403" s="225"/>
      <c r="I403" s="225"/>
      <c r="J403" s="225"/>
    </row>
    <row r="404" spans="1:10" ht="26.25" x14ac:dyDescent="0.25">
      <c r="A404" s="222" t="s">
        <v>589</v>
      </c>
      <c r="B404" s="222" t="s">
        <v>524</v>
      </c>
      <c r="C404" s="222" t="s">
        <v>590</v>
      </c>
      <c r="D404" s="223" t="s">
        <v>591</v>
      </c>
      <c r="E404" s="222" t="s">
        <v>21</v>
      </c>
      <c r="F404" s="222">
        <v>6</v>
      </c>
      <c r="G404" s="226"/>
      <c r="H404" s="225"/>
      <c r="I404" s="225"/>
      <c r="J404" s="225"/>
    </row>
    <row r="405" spans="1:10" ht="26.25" x14ac:dyDescent="0.25">
      <c r="A405" s="222" t="s">
        <v>592</v>
      </c>
      <c r="B405" s="222" t="s">
        <v>524</v>
      </c>
      <c r="C405" s="222" t="s">
        <v>593</v>
      </c>
      <c r="D405" s="223" t="s">
        <v>594</v>
      </c>
      <c r="E405" s="222" t="s">
        <v>21</v>
      </c>
      <c r="F405" s="222">
        <v>3</v>
      </c>
      <c r="G405" s="226"/>
      <c r="H405" s="225"/>
      <c r="I405" s="225"/>
      <c r="J405" s="225"/>
    </row>
    <row r="406" spans="1:10" x14ac:dyDescent="0.25">
      <c r="A406" s="56"/>
      <c r="B406" s="56"/>
      <c r="C406" s="56"/>
      <c r="D406" s="57"/>
      <c r="E406" s="56"/>
      <c r="F406" s="56"/>
      <c r="G406" s="191"/>
      <c r="H406" s="207"/>
      <c r="I406" s="207"/>
      <c r="J406" s="207"/>
    </row>
    <row r="407" spans="1:10" x14ac:dyDescent="0.25">
      <c r="A407" s="51">
        <v>16</v>
      </c>
      <c r="B407" s="55"/>
      <c r="C407" s="55"/>
      <c r="D407" s="52" t="s">
        <v>595</v>
      </c>
      <c r="E407" s="55"/>
      <c r="F407" s="55"/>
      <c r="G407" s="190"/>
      <c r="H407" s="206"/>
      <c r="I407" s="206"/>
      <c r="J407" s="206"/>
    </row>
    <row r="408" spans="1:10" ht="26.25" x14ac:dyDescent="0.25">
      <c r="A408" s="56" t="s">
        <v>596</v>
      </c>
      <c r="B408" s="56" t="s">
        <v>524</v>
      </c>
      <c r="C408" s="56" t="s">
        <v>597</v>
      </c>
      <c r="D408" s="57" t="s">
        <v>598</v>
      </c>
      <c r="E408" s="56" t="s">
        <v>25</v>
      </c>
      <c r="F408" s="56">
        <v>740.18</v>
      </c>
      <c r="G408" s="191"/>
      <c r="H408" s="207"/>
      <c r="I408" s="203"/>
      <c r="J408" s="203"/>
    </row>
    <row r="409" spans="1:10" ht="26.25" x14ac:dyDescent="0.25">
      <c r="A409" s="56" t="s">
        <v>599</v>
      </c>
      <c r="B409" s="56" t="s">
        <v>15</v>
      </c>
      <c r="C409" s="56">
        <v>96559</v>
      </c>
      <c r="D409" s="57" t="s">
        <v>600</v>
      </c>
      <c r="E409" s="56" t="s">
        <v>25</v>
      </c>
      <c r="F409" s="56">
        <v>740.18</v>
      </c>
      <c r="G409" s="186"/>
      <c r="H409" s="207"/>
      <c r="I409" s="203"/>
      <c r="J409" s="203"/>
    </row>
    <row r="410" spans="1:10" x14ac:dyDescent="0.25">
      <c r="A410" s="56" t="s">
        <v>601</v>
      </c>
      <c r="B410" s="56" t="s">
        <v>524</v>
      </c>
      <c r="C410" s="56" t="s">
        <v>602</v>
      </c>
      <c r="D410" s="57" t="s">
        <v>603</v>
      </c>
      <c r="E410" s="56" t="s">
        <v>30</v>
      </c>
      <c r="F410" s="56">
        <v>12</v>
      </c>
      <c r="G410" s="191"/>
      <c r="H410" s="207"/>
      <c r="I410" s="203"/>
      <c r="J410" s="203"/>
    </row>
    <row r="411" spans="1:10" ht="26.25" x14ac:dyDescent="0.25">
      <c r="A411" s="56" t="s">
        <v>604</v>
      </c>
      <c r="B411" s="56" t="s">
        <v>524</v>
      </c>
      <c r="C411" s="56" t="s">
        <v>605</v>
      </c>
      <c r="D411" s="57" t="s">
        <v>606</v>
      </c>
      <c r="E411" s="56" t="s">
        <v>21</v>
      </c>
      <c r="F411" s="56">
        <v>36</v>
      </c>
      <c r="G411" s="191"/>
      <c r="H411" s="207"/>
      <c r="I411" s="203"/>
      <c r="J411" s="203"/>
    </row>
    <row r="412" spans="1:10" ht="26.25" x14ac:dyDescent="0.25">
      <c r="A412" s="56" t="s">
        <v>607</v>
      </c>
      <c r="B412" s="56" t="s">
        <v>524</v>
      </c>
      <c r="C412" s="56" t="s">
        <v>608</v>
      </c>
      <c r="D412" s="57" t="s">
        <v>609</v>
      </c>
      <c r="E412" s="56" t="s">
        <v>610</v>
      </c>
      <c r="F412" s="56">
        <v>2</v>
      </c>
      <c r="G412" s="191"/>
      <c r="H412" s="207"/>
      <c r="I412" s="203"/>
      <c r="J412" s="203"/>
    </row>
    <row r="413" spans="1:10" ht="26.25" x14ac:dyDescent="0.25">
      <c r="A413" s="56" t="s">
        <v>611</v>
      </c>
      <c r="B413" s="56" t="s">
        <v>524</v>
      </c>
      <c r="C413" s="56" t="s">
        <v>612</v>
      </c>
      <c r="D413" s="57" t="s">
        <v>613</v>
      </c>
      <c r="E413" s="56" t="s">
        <v>610</v>
      </c>
      <c r="F413" s="56">
        <v>7</v>
      </c>
      <c r="G413" s="191"/>
      <c r="H413" s="207"/>
      <c r="I413" s="203"/>
      <c r="J413" s="203"/>
    </row>
    <row r="414" spans="1:10" ht="26.25" x14ac:dyDescent="0.25">
      <c r="A414" s="56" t="s">
        <v>614</v>
      </c>
      <c r="B414" s="56" t="s">
        <v>524</v>
      </c>
      <c r="C414" s="56" t="s">
        <v>615</v>
      </c>
      <c r="D414" s="57" t="s">
        <v>616</v>
      </c>
      <c r="E414" s="56" t="s">
        <v>610</v>
      </c>
      <c r="F414" s="56">
        <v>73</v>
      </c>
      <c r="G414" s="191"/>
      <c r="H414" s="207"/>
      <c r="I414" s="203"/>
      <c r="J414" s="203"/>
    </row>
    <row r="415" spans="1:10" ht="26.25" x14ac:dyDescent="0.25">
      <c r="A415" s="56" t="s">
        <v>617</v>
      </c>
      <c r="B415" s="56" t="s">
        <v>524</v>
      </c>
      <c r="C415" s="56" t="s">
        <v>618</v>
      </c>
      <c r="D415" s="57" t="s">
        <v>619</v>
      </c>
      <c r="E415" s="56" t="s">
        <v>21</v>
      </c>
      <c r="F415" s="56">
        <v>18</v>
      </c>
      <c r="G415" s="191"/>
      <c r="H415" s="207"/>
      <c r="I415" s="203"/>
      <c r="J415" s="203"/>
    </row>
    <row r="416" spans="1:10" x14ac:dyDescent="0.25">
      <c r="A416" s="56" t="s">
        <v>620</v>
      </c>
      <c r="B416" s="56" t="s">
        <v>524</v>
      </c>
      <c r="C416" s="56" t="s">
        <v>621</v>
      </c>
      <c r="D416" s="57" t="s">
        <v>622</v>
      </c>
      <c r="E416" s="56" t="s">
        <v>21</v>
      </c>
      <c r="F416" s="56">
        <v>3</v>
      </c>
      <c r="G416" s="191"/>
      <c r="H416" s="207"/>
      <c r="I416" s="203"/>
      <c r="J416" s="203"/>
    </row>
    <row r="417" spans="1:10" ht="26.25" x14ac:dyDescent="0.25">
      <c r="A417" s="56" t="s">
        <v>623</v>
      </c>
      <c r="B417" s="56" t="s">
        <v>524</v>
      </c>
      <c r="C417" s="56" t="s">
        <v>624</v>
      </c>
      <c r="D417" s="57" t="s">
        <v>625</v>
      </c>
      <c r="E417" s="56" t="s">
        <v>21</v>
      </c>
      <c r="F417" s="56">
        <v>6</v>
      </c>
      <c r="G417" s="191"/>
      <c r="H417" s="207"/>
      <c r="I417" s="203"/>
      <c r="J417" s="203"/>
    </row>
    <row r="418" spans="1:10" x14ac:dyDescent="0.25">
      <c r="A418" s="56"/>
      <c r="B418" s="56"/>
      <c r="C418" s="56"/>
      <c r="D418" s="57"/>
      <c r="E418" s="56"/>
      <c r="F418" s="56"/>
      <c r="G418" s="191"/>
      <c r="H418" s="207"/>
      <c r="I418" s="207"/>
      <c r="J418" s="207"/>
    </row>
    <row r="419" spans="1:10" x14ac:dyDescent="0.25">
      <c r="A419" s="51">
        <v>17</v>
      </c>
      <c r="B419" s="55"/>
      <c r="C419" s="55"/>
      <c r="D419" s="52" t="s">
        <v>626</v>
      </c>
      <c r="E419" s="55"/>
      <c r="F419" s="55"/>
      <c r="G419" s="190"/>
      <c r="H419" s="206"/>
      <c r="I419" s="206"/>
      <c r="J419" s="206"/>
    </row>
    <row r="420" spans="1:10" x14ac:dyDescent="0.25">
      <c r="A420" s="56" t="s">
        <v>627</v>
      </c>
      <c r="B420" s="56" t="s">
        <v>524</v>
      </c>
      <c r="C420" s="56" t="s">
        <v>628</v>
      </c>
      <c r="D420" s="57" t="s">
        <v>629</v>
      </c>
      <c r="E420" s="56" t="s">
        <v>21</v>
      </c>
      <c r="F420" s="56">
        <v>13</v>
      </c>
      <c r="G420" s="191"/>
      <c r="H420" s="207"/>
      <c r="I420" s="203"/>
      <c r="J420" s="203"/>
    </row>
    <row r="421" spans="1:10" x14ac:dyDescent="0.25">
      <c r="A421" s="56"/>
      <c r="B421" s="56"/>
      <c r="C421" s="56"/>
      <c r="D421" s="57"/>
      <c r="E421" s="56"/>
      <c r="F421" s="56"/>
      <c r="G421" s="191"/>
      <c r="H421" s="207"/>
      <c r="I421" s="207"/>
      <c r="J421" s="207"/>
    </row>
    <row r="422" spans="1:10" x14ac:dyDescent="0.25">
      <c r="A422" s="51">
        <v>18</v>
      </c>
      <c r="B422" s="55"/>
      <c r="C422" s="55"/>
      <c r="D422" s="52" t="s">
        <v>630</v>
      </c>
      <c r="E422" s="55"/>
      <c r="F422" s="55"/>
      <c r="G422" s="190"/>
      <c r="H422" s="206"/>
      <c r="I422" s="206"/>
      <c r="J422" s="206"/>
    </row>
    <row r="423" spans="1:10" ht="51.75" x14ac:dyDescent="0.25">
      <c r="A423" s="56" t="s">
        <v>631</v>
      </c>
      <c r="B423" s="56" t="s">
        <v>524</v>
      </c>
      <c r="C423" s="56" t="s">
        <v>632</v>
      </c>
      <c r="D423" s="57" t="s">
        <v>633</v>
      </c>
      <c r="E423" s="56" t="s">
        <v>30</v>
      </c>
      <c r="F423" s="56">
        <v>2530</v>
      </c>
      <c r="G423" s="191"/>
      <c r="H423" s="207"/>
      <c r="I423" s="203"/>
      <c r="J423" s="203"/>
    </row>
    <row r="424" spans="1:10" s="53" customFormat="1" x14ac:dyDescent="0.25">
      <c r="A424" s="56"/>
      <c r="B424" s="56"/>
      <c r="C424" s="56"/>
      <c r="D424" s="57"/>
      <c r="E424" s="56"/>
      <c r="F424" s="56"/>
      <c r="G424" s="191"/>
      <c r="H424" s="207"/>
      <c r="I424" s="207"/>
      <c r="J424" s="207"/>
    </row>
    <row r="425" spans="1:10" s="53" customFormat="1" x14ac:dyDescent="0.25">
      <c r="A425" s="51">
        <v>19</v>
      </c>
      <c r="B425" s="55"/>
      <c r="C425" s="55"/>
      <c r="D425" s="52" t="s">
        <v>634</v>
      </c>
      <c r="E425" s="55"/>
      <c r="F425" s="55"/>
      <c r="G425" s="190"/>
      <c r="H425" s="206"/>
      <c r="I425" s="206"/>
      <c r="J425" s="206"/>
    </row>
    <row r="426" spans="1:10" s="53" customFormat="1" ht="39" x14ac:dyDescent="0.25">
      <c r="A426" s="56" t="s">
        <v>635</v>
      </c>
      <c r="B426" s="56" t="s">
        <v>15</v>
      </c>
      <c r="C426" s="56">
        <v>97327</v>
      </c>
      <c r="D426" s="57" t="s">
        <v>636</v>
      </c>
      <c r="E426" s="56" t="s">
        <v>30</v>
      </c>
      <c r="F426" s="56">
        <v>1712</v>
      </c>
      <c r="G426" s="186"/>
      <c r="H426" s="207"/>
      <c r="I426" s="203"/>
      <c r="J426" s="203"/>
    </row>
    <row r="427" spans="1:10" s="53" customFormat="1" ht="39" x14ac:dyDescent="0.25">
      <c r="A427" s="56" t="s">
        <v>637</v>
      </c>
      <c r="B427" s="56" t="s">
        <v>15</v>
      </c>
      <c r="C427" s="56">
        <v>97328</v>
      </c>
      <c r="D427" s="57" t="s">
        <v>638</v>
      </c>
      <c r="E427" s="56" t="s">
        <v>30</v>
      </c>
      <c r="F427" s="56">
        <v>222</v>
      </c>
      <c r="G427" s="186"/>
      <c r="H427" s="207"/>
      <c r="I427" s="203"/>
      <c r="J427" s="203"/>
    </row>
    <row r="428" spans="1:10" s="53" customFormat="1" ht="39" x14ac:dyDescent="0.25">
      <c r="A428" s="56" t="s">
        <v>639</v>
      </c>
      <c r="B428" s="56" t="s">
        <v>15</v>
      </c>
      <c r="C428" s="56">
        <v>97329</v>
      </c>
      <c r="D428" s="57" t="s">
        <v>640</v>
      </c>
      <c r="E428" s="56" t="s">
        <v>30</v>
      </c>
      <c r="F428" s="56">
        <v>1634</v>
      </c>
      <c r="G428" s="186"/>
      <c r="H428" s="207"/>
      <c r="I428" s="203"/>
      <c r="J428" s="203"/>
    </row>
    <row r="429" spans="1:10" s="53" customFormat="1" ht="39" x14ac:dyDescent="0.25">
      <c r="A429" s="56" t="s">
        <v>641</v>
      </c>
      <c r="B429" s="56" t="s">
        <v>15</v>
      </c>
      <c r="C429" s="56">
        <v>97330</v>
      </c>
      <c r="D429" s="57" t="s">
        <v>642</v>
      </c>
      <c r="E429" s="56" t="s">
        <v>30</v>
      </c>
      <c r="F429" s="56">
        <v>62</v>
      </c>
      <c r="G429" s="186"/>
      <c r="H429" s="207"/>
      <c r="I429" s="203"/>
      <c r="J429" s="203"/>
    </row>
    <row r="430" spans="1:10" s="53" customFormat="1" ht="39" x14ac:dyDescent="0.25">
      <c r="A430" s="56" t="s">
        <v>643</v>
      </c>
      <c r="B430" s="56" t="s">
        <v>524</v>
      </c>
      <c r="C430" s="56" t="s">
        <v>644</v>
      </c>
      <c r="D430" s="57" t="s">
        <v>645</v>
      </c>
      <c r="E430" s="56" t="s">
        <v>30</v>
      </c>
      <c r="F430" s="56">
        <v>85</v>
      </c>
      <c r="G430" s="191"/>
      <c r="H430" s="207"/>
      <c r="I430" s="203"/>
      <c r="J430" s="203"/>
    </row>
    <row r="431" spans="1:10" s="53" customFormat="1" ht="26.25" x14ac:dyDescent="0.25">
      <c r="A431" s="56" t="s">
        <v>646</v>
      </c>
      <c r="B431" s="56" t="s">
        <v>524</v>
      </c>
      <c r="C431" s="56" t="s">
        <v>647</v>
      </c>
      <c r="D431" s="57" t="s">
        <v>648</v>
      </c>
      <c r="E431" s="56" t="s">
        <v>21</v>
      </c>
      <c r="F431" s="56">
        <v>8</v>
      </c>
      <c r="G431" s="191"/>
      <c r="H431" s="207"/>
      <c r="I431" s="203"/>
      <c r="J431" s="203"/>
    </row>
    <row r="432" spans="1:10" s="53" customFormat="1" x14ac:dyDescent="0.25">
      <c r="A432" s="56"/>
      <c r="B432" s="56"/>
      <c r="C432" s="56"/>
      <c r="D432" s="57"/>
      <c r="E432" s="56"/>
      <c r="F432" s="56"/>
      <c r="G432" s="191"/>
      <c r="H432" s="207"/>
      <c r="I432" s="207"/>
      <c r="J432" s="207"/>
    </row>
    <row r="433" spans="1:10" s="53" customFormat="1" x14ac:dyDescent="0.25">
      <c r="A433" s="51">
        <v>20</v>
      </c>
      <c r="B433" s="55"/>
      <c r="C433" s="55"/>
      <c r="D433" s="52" t="s">
        <v>649</v>
      </c>
      <c r="E433" s="55"/>
      <c r="F433" s="55"/>
      <c r="G433" s="190"/>
      <c r="H433" s="206"/>
      <c r="I433" s="206"/>
      <c r="J433" s="206"/>
    </row>
    <row r="434" spans="1:10" s="53" customFormat="1" ht="26.25" x14ac:dyDescent="0.25">
      <c r="A434" s="56" t="s">
        <v>650</v>
      </c>
      <c r="B434" s="56" t="s">
        <v>15</v>
      </c>
      <c r="C434" s="56">
        <v>89865</v>
      </c>
      <c r="D434" s="57" t="s">
        <v>651</v>
      </c>
      <c r="E434" s="56" t="s">
        <v>30</v>
      </c>
      <c r="F434" s="56">
        <v>160</v>
      </c>
      <c r="G434" s="186"/>
      <c r="H434" s="207"/>
      <c r="I434" s="203"/>
      <c r="J434" s="203"/>
    </row>
    <row r="435" spans="1:10" s="53" customFormat="1" x14ac:dyDescent="0.25">
      <c r="A435" s="15"/>
      <c r="B435" s="15"/>
      <c r="C435" s="18"/>
      <c r="D435" s="4"/>
      <c r="E435" s="4"/>
      <c r="F435" s="4"/>
      <c r="G435" s="186"/>
      <c r="H435" s="207"/>
      <c r="I435" s="203"/>
      <c r="J435" s="207"/>
    </row>
    <row r="436" spans="1:10" s="53" customFormat="1" x14ac:dyDescent="0.25">
      <c r="A436" s="270" t="s">
        <v>1068</v>
      </c>
      <c r="B436" s="270"/>
      <c r="C436" s="270"/>
      <c r="D436" s="270"/>
      <c r="E436" s="270"/>
      <c r="F436" s="270"/>
      <c r="G436" s="270"/>
      <c r="H436" s="270"/>
      <c r="I436" s="270"/>
      <c r="J436" s="270"/>
    </row>
    <row r="437" spans="1:10" s="53" customFormat="1" x14ac:dyDescent="0.25">
      <c r="A437" s="60">
        <v>21</v>
      </c>
      <c r="B437" s="183"/>
      <c r="C437" s="183"/>
      <c r="D437" s="183" t="s">
        <v>652</v>
      </c>
      <c r="E437" s="183"/>
      <c r="F437" s="183"/>
      <c r="G437" s="192"/>
      <c r="H437" s="208"/>
      <c r="I437" s="208"/>
      <c r="J437" s="208"/>
    </row>
    <row r="438" spans="1:10" s="53" customFormat="1" x14ac:dyDescent="0.25">
      <c r="A438" s="61" t="s">
        <v>725</v>
      </c>
      <c r="B438" s="62"/>
      <c r="C438" s="62"/>
      <c r="D438" s="62" t="s">
        <v>1070</v>
      </c>
      <c r="E438" s="63"/>
      <c r="F438" s="63"/>
      <c r="G438" s="193"/>
      <c r="H438" s="209"/>
      <c r="I438" s="219"/>
      <c r="J438" s="219"/>
    </row>
    <row r="439" spans="1:10" s="53" customFormat="1" x14ac:dyDescent="0.25">
      <c r="A439" s="59" t="s">
        <v>726</v>
      </c>
      <c r="B439" s="15" t="s">
        <v>654</v>
      </c>
      <c r="C439" s="15" t="s">
        <v>655</v>
      </c>
      <c r="D439" s="16" t="s">
        <v>656</v>
      </c>
      <c r="E439" s="15" t="s">
        <v>657</v>
      </c>
      <c r="F439" s="15">
        <v>10.050000000000001</v>
      </c>
      <c r="G439" s="186"/>
      <c r="H439" s="207"/>
      <c r="I439" s="203"/>
      <c r="J439" s="203"/>
    </row>
    <row r="440" spans="1:10" s="53" customFormat="1" x14ac:dyDescent="0.25">
      <c r="A440" s="59" t="s">
        <v>727</v>
      </c>
      <c r="B440" s="15" t="s">
        <v>654</v>
      </c>
      <c r="C440" s="15" t="s">
        <v>658</v>
      </c>
      <c r="D440" s="16" t="s">
        <v>659</v>
      </c>
      <c r="E440" s="15" t="s">
        <v>657</v>
      </c>
      <c r="F440" s="15">
        <v>13.75</v>
      </c>
      <c r="G440" s="186"/>
      <c r="H440" s="207"/>
      <c r="I440" s="203"/>
      <c r="J440" s="203"/>
    </row>
    <row r="441" spans="1:10" s="53" customFormat="1" x14ac:dyDescent="0.25">
      <c r="A441" s="61" t="s">
        <v>728</v>
      </c>
      <c r="B441" s="64"/>
      <c r="C441" s="64"/>
      <c r="D441" s="62" t="s">
        <v>660</v>
      </c>
      <c r="E441" s="65"/>
      <c r="F441" s="65"/>
      <c r="G441" s="194"/>
      <c r="H441" s="210"/>
      <c r="I441" s="210"/>
      <c r="J441" s="210"/>
    </row>
    <row r="442" spans="1:10" s="53" customFormat="1" x14ac:dyDescent="0.25">
      <c r="A442" s="59" t="s">
        <v>729</v>
      </c>
      <c r="B442" s="15" t="s">
        <v>693</v>
      </c>
      <c r="C442" s="15">
        <v>39961</v>
      </c>
      <c r="D442" s="16" t="s">
        <v>488</v>
      </c>
      <c r="E442" s="15" t="s">
        <v>21</v>
      </c>
      <c r="F442" s="15">
        <v>20</v>
      </c>
      <c r="G442" s="187"/>
      <c r="H442" s="207"/>
      <c r="I442" s="203"/>
      <c r="J442" s="203"/>
    </row>
    <row r="443" spans="1:10" s="53" customFormat="1" x14ac:dyDescent="0.25">
      <c r="A443" s="61" t="s">
        <v>730</v>
      </c>
      <c r="B443" s="64"/>
      <c r="C443" s="64"/>
      <c r="D443" s="62" t="s">
        <v>662</v>
      </c>
      <c r="E443" s="65"/>
      <c r="F443" s="65"/>
      <c r="G443" s="194"/>
      <c r="H443" s="210"/>
      <c r="I443" s="210"/>
      <c r="J443" s="210"/>
    </row>
    <row r="444" spans="1:10" s="53" customFormat="1" x14ac:dyDescent="0.25">
      <c r="A444" s="59" t="s">
        <v>731</v>
      </c>
      <c r="B444" s="15" t="s">
        <v>654</v>
      </c>
      <c r="C444" s="15" t="s">
        <v>663</v>
      </c>
      <c r="D444" s="16" t="s">
        <v>664</v>
      </c>
      <c r="E444" s="15" t="s">
        <v>21</v>
      </c>
      <c r="F444" s="15">
        <v>3</v>
      </c>
      <c r="G444" s="186"/>
      <c r="H444" s="207"/>
      <c r="I444" s="203"/>
      <c r="J444" s="203"/>
    </row>
    <row r="445" spans="1:10" s="53" customFormat="1" x14ac:dyDescent="0.25">
      <c r="A445" s="59" t="s">
        <v>732</v>
      </c>
      <c r="B445" s="15" t="s">
        <v>654</v>
      </c>
      <c r="C445" s="15" t="s">
        <v>665</v>
      </c>
      <c r="D445" s="16" t="s">
        <v>666</v>
      </c>
      <c r="E445" s="15" t="s">
        <v>21</v>
      </c>
      <c r="F445" s="15">
        <v>3</v>
      </c>
      <c r="G445" s="186"/>
      <c r="H445" s="207"/>
      <c r="I445" s="203"/>
      <c r="J445" s="203"/>
    </row>
    <row r="446" spans="1:10" s="53" customFormat="1" x14ac:dyDescent="0.25">
      <c r="A446" s="61" t="s">
        <v>733</v>
      </c>
      <c r="B446" s="64"/>
      <c r="C446" s="64"/>
      <c r="D446" s="62" t="s">
        <v>667</v>
      </c>
      <c r="E446" s="65"/>
      <c r="F446" s="65"/>
      <c r="G446" s="194"/>
      <c r="H446" s="210"/>
      <c r="I446" s="210"/>
      <c r="J446" s="210"/>
    </row>
    <row r="447" spans="1:10" s="53" customFormat="1" ht="26.25" x14ac:dyDescent="0.25">
      <c r="A447" s="59" t="s">
        <v>734</v>
      </c>
      <c r="B447" s="15" t="s">
        <v>654</v>
      </c>
      <c r="C447" s="15" t="s">
        <v>668</v>
      </c>
      <c r="D447" s="16" t="s">
        <v>669</v>
      </c>
      <c r="E447" s="15" t="s">
        <v>21</v>
      </c>
      <c r="F447" s="15">
        <v>16</v>
      </c>
      <c r="G447" s="186"/>
      <c r="H447" s="207"/>
      <c r="I447" s="203"/>
      <c r="J447" s="203"/>
    </row>
    <row r="448" spans="1:10" s="53" customFormat="1" x14ac:dyDescent="0.25">
      <c r="A448" s="61" t="s">
        <v>735</v>
      </c>
      <c r="B448" s="64"/>
      <c r="C448" s="64"/>
      <c r="D448" s="62" t="s">
        <v>670</v>
      </c>
      <c r="E448" s="65"/>
      <c r="F448" s="65"/>
      <c r="G448" s="194"/>
      <c r="H448" s="210"/>
      <c r="I448" s="210"/>
      <c r="J448" s="210"/>
    </row>
    <row r="449" spans="1:10" s="53" customFormat="1" ht="25.5" x14ac:dyDescent="0.25">
      <c r="A449" s="58" t="s">
        <v>736</v>
      </c>
      <c r="B449" s="15" t="s">
        <v>654</v>
      </c>
      <c r="C449" s="15" t="s">
        <v>671</v>
      </c>
      <c r="D449" s="9" t="s">
        <v>672</v>
      </c>
      <c r="E449" s="15" t="s">
        <v>21</v>
      </c>
      <c r="F449" s="15">
        <v>4</v>
      </c>
      <c r="G449" s="186"/>
      <c r="H449" s="207"/>
      <c r="I449" s="203"/>
      <c r="J449" s="203"/>
    </row>
    <row r="450" spans="1:10" s="53" customFormat="1" ht="26.25" x14ac:dyDescent="0.25">
      <c r="A450" s="59" t="s">
        <v>737</v>
      </c>
      <c r="B450" s="15" t="s">
        <v>654</v>
      </c>
      <c r="C450" s="15" t="s">
        <v>673</v>
      </c>
      <c r="D450" s="16" t="s">
        <v>674</v>
      </c>
      <c r="E450" s="15" t="s">
        <v>21</v>
      </c>
      <c r="F450" s="15">
        <v>2</v>
      </c>
      <c r="G450" s="186"/>
      <c r="H450" s="207"/>
      <c r="I450" s="203"/>
      <c r="J450" s="203"/>
    </row>
    <row r="451" spans="1:10" s="53" customFormat="1" ht="25.5" x14ac:dyDescent="0.25">
      <c r="A451" s="58" t="s">
        <v>738</v>
      </c>
      <c r="B451" s="15" t="s">
        <v>654</v>
      </c>
      <c r="C451" s="15" t="s">
        <v>675</v>
      </c>
      <c r="D451" s="9" t="s">
        <v>676</v>
      </c>
      <c r="E451" s="15" t="s">
        <v>21</v>
      </c>
      <c r="F451" s="15">
        <v>1</v>
      </c>
      <c r="G451" s="186"/>
      <c r="H451" s="207"/>
      <c r="I451" s="203"/>
      <c r="J451" s="203"/>
    </row>
    <row r="452" spans="1:10" s="53" customFormat="1" ht="26.25" x14ac:dyDescent="0.25">
      <c r="A452" s="59" t="s">
        <v>739</v>
      </c>
      <c r="B452" s="15" t="s">
        <v>654</v>
      </c>
      <c r="C452" s="15" t="s">
        <v>677</v>
      </c>
      <c r="D452" s="16" t="s">
        <v>678</v>
      </c>
      <c r="E452" s="15" t="s">
        <v>21</v>
      </c>
      <c r="F452" s="15">
        <v>1</v>
      </c>
      <c r="G452" s="186"/>
      <c r="H452" s="207"/>
      <c r="I452" s="203"/>
      <c r="J452" s="203"/>
    </row>
    <row r="453" spans="1:10" s="53" customFormat="1" x14ac:dyDescent="0.25">
      <c r="A453" s="61" t="s">
        <v>740</v>
      </c>
      <c r="B453" s="64"/>
      <c r="C453" s="64"/>
      <c r="D453" s="62" t="s">
        <v>679</v>
      </c>
      <c r="E453" s="65"/>
      <c r="F453" s="65"/>
      <c r="G453" s="194"/>
      <c r="H453" s="210"/>
      <c r="I453" s="210"/>
      <c r="J453" s="210"/>
    </row>
    <row r="454" spans="1:10" s="53" customFormat="1" ht="26.25" x14ac:dyDescent="0.25">
      <c r="A454" s="59" t="s">
        <v>741</v>
      </c>
      <c r="B454" s="15" t="s">
        <v>654</v>
      </c>
      <c r="C454" s="15" t="s">
        <v>680</v>
      </c>
      <c r="D454" s="16" t="s">
        <v>681</v>
      </c>
      <c r="E454" s="15" t="s">
        <v>21</v>
      </c>
      <c r="F454" s="15">
        <v>72</v>
      </c>
      <c r="G454" s="186"/>
      <c r="H454" s="207"/>
      <c r="I454" s="203"/>
      <c r="J454" s="203"/>
    </row>
    <row r="455" spans="1:10" s="53" customFormat="1" x14ac:dyDescent="0.25">
      <c r="A455" s="61" t="s">
        <v>742</v>
      </c>
      <c r="B455" s="64"/>
      <c r="C455" s="64"/>
      <c r="D455" s="62" t="s">
        <v>682</v>
      </c>
      <c r="E455" s="65"/>
      <c r="F455" s="65"/>
      <c r="G455" s="194"/>
      <c r="H455" s="210"/>
      <c r="I455" s="210"/>
      <c r="J455" s="210"/>
    </row>
    <row r="456" spans="1:10" s="53" customFormat="1" ht="26.25" x14ac:dyDescent="0.25">
      <c r="A456" s="59" t="s">
        <v>743</v>
      </c>
      <c r="B456" s="15" t="s">
        <v>654</v>
      </c>
      <c r="C456" s="15" t="s">
        <v>683</v>
      </c>
      <c r="D456" s="16" t="s">
        <v>684</v>
      </c>
      <c r="E456" s="15" t="s">
        <v>21</v>
      </c>
      <c r="F456" s="15">
        <v>2</v>
      </c>
      <c r="G456" s="186"/>
      <c r="H456" s="207"/>
      <c r="I456" s="203"/>
      <c r="J456" s="203"/>
    </row>
    <row r="457" spans="1:10" s="53" customFormat="1" ht="26.25" x14ac:dyDescent="0.25">
      <c r="A457" s="59" t="s">
        <v>744</v>
      </c>
      <c r="B457" s="15" t="s">
        <v>661</v>
      </c>
      <c r="C457" s="15">
        <v>100867</v>
      </c>
      <c r="D457" s="16" t="s">
        <v>685</v>
      </c>
      <c r="E457" s="15" t="s">
        <v>21</v>
      </c>
      <c r="F457" s="15">
        <v>1</v>
      </c>
      <c r="G457" s="186"/>
      <c r="H457" s="207"/>
      <c r="I457" s="203"/>
      <c r="J457" s="203"/>
    </row>
    <row r="458" spans="1:10" s="53" customFormat="1" ht="26.25" x14ac:dyDescent="0.25">
      <c r="A458" s="59" t="s">
        <v>745</v>
      </c>
      <c r="B458" s="15" t="s">
        <v>661</v>
      </c>
      <c r="C458" s="15">
        <v>100868</v>
      </c>
      <c r="D458" s="16" t="s">
        <v>686</v>
      </c>
      <c r="E458" s="15" t="s">
        <v>21</v>
      </c>
      <c r="F458" s="15">
        <v>2</v>
      </c>
      <c r="G458" s="186"/>
      <c r="H458" s="207"/>
      <c r="I458" s="203"/>
      <c r="J458" s="203"/>
    </row>
    <row r="459" spans="1:10" s="53" customFormat="1" ht="26.25" x14ac:dyDescent="0.25">
      <c r="A459" s="59" t="s">
        <v>746</v>
      </c>
      <c r="B459" s="15" t="s">
        <v>654</v>
      </c>
      <c r="C459" s="15" t="s">
        <v>687</v>
      </c>
      <c r="D459" s="16" t="s">
        <v>688</v>
      </c>
      <c r="E459" s="15" t="s">
        <v>21</v>
      </c>
      <c r="F459" s="15">
        <v>1</v>
      </c>
      <c r="G459" s="186"/>
      <c r="H459" s="207"/>
      <c r="I459" s="203"/>
      <c r="J459" s="203"/>
    </row>
    <row r="460" spans="1:10" s="53" customFormat="1" x14ac:dyDescent="0.25">
      <c r="A460" s="59" t="s">
        <v>747</v>
      </c>
      <c r="B460" s="15" t="s">
        <v>654</v>
      </c>
      <c r="C460" s="15" t="s">
        <v>689</v>
      </c>
      <c r="D460" s="16" t="s">
        <v>690</v>
      </c>
      <c r="E460" s="15" t="s">
        <v>21</v>
      </c>
      <c r="F460" s="15">
        <v>1</v>
      </c>
      <c r="G460" s="186"/>
      <c r="H460" s="207"/>
      <c r="I460" s="203"/>
      <c r="J460" s="203"/>
    </row>
    <row r="461" spans="1:10" s="53" customFormat="1" x14ac:dyDescent="0.25">
      <c r="A461" s="59" t="s">
        <v>748</v>
      </c>
      <c r="B461" s="15" t="s">
        <v>654</v>
      </c>
      <c r="C461" s="15" t="s">
        <v>691</v>
      </c>
      <c r="D461" s="16" t="s">
        <v>692</v>
      </c>
      <c r="E461" s="15" t="s">
        <v>21</v>
      </c>
      <c r="F461" s="15">
        <v>1</v>
      </c>
      <c r="G461" s="186"/>
      <c r="H461" s="207"/>
      <c r="I461" s="203"/>
      <c r="J461" s="203"/>
    </row>
    <row r="462" spans="1:10" s="53" customFormat="1" ht="39" x14ac:dyDescent="0.25">
      <c r="A462" s="59" t="s">
        <v>749</v>
      </c>
      <c r="B462" s="15" t="s">
        <v>661</v>
      </c>
      <c r="C462" s="15">
        <v>95472</v>
      </c>
      <c r="D462" s="16" t="s">
        <v>443</v>
      </c>
      <c r="E462" s="15" t="s">
        <v>21</v>
      </c>
      <c r="F462" s="15">
        <v>1</v>
      </c>
      <c r="G462" s="186"/>
      <c r="H462" s="207"/>
      <c r="I462" s="203"/>
      <c r="J462" s="203"/>
    </row>
    <row r="463" spans="1:10" s="53" customFormat="1" x14ac:dyDescent="0.25">
      <c r="A463" s="59" t="s">
        <v>750</v>
      </c>
      <c r="B463" s="15" t="s">
        <v>693</v>
      </c>
      <c r="C463" s="15">
        <v>1370</v>
      </c>
      <c r="D463" s="16" t="s">
        <v>694</v>
      </c>
      <c r="E463" s="15" t="s">
        <v>21</v>
      </c>
      <c r="F463" s="15">
        <v>1</v>
      </c>
      <c r="G463" s="187"/>
      <c r="H463" s="207"/>
      <c r="I463" s="203"/>
      <c r="J463" s="203"/>
    </row>
    <row r="464" spans="1:10" s="53" customFormat="1" x14ac:dyDescent="0.25">
      <c r="A464" s="59" t="s">
        <v>751</v>
      </c>
      <c r="B464" s="15" t="s">
        <v>654</v>
      </c>
      <c r="C464" s="15" t="s">
        <v>695</v>
      </c>
      <c r="D464" s="16" t="s">
        <v>696</v>
      </c>
      <c r="E464" s="15" t="s">
        <v>21</v>
      </c>
      <c r="F464" s="15">
        <v>1</v>
      </c>
      <c r="G464" s="186"/>
      <c r="H464" s="207"/>
      <c r="I464" s="203"/>
      <c r="J464" s="203"/>
    </row>
    <row r="465" spans="1:10" s="53" customFormat="1" ht="26.25" x14ac:dyDescent="0.25">
      <c r="A465" s="59" t="s">
        <v>752</v>
      </c>
      <c r="B465" s="15" t="s">
        <v>661</v>
      </c>
      <c r="C465" s="15">
        <v>95544</v>
      </c>
      <c r="D465" s="16" t="s">
        <v>697</v>
      </c>
      <c r="E465" s="15" t="s">
        <v>21</v>
      </c>
      <c r="F465" s="15">
        <v>1</v>
      </c>
      <c r="G465" s="186"/>
      <c r="H465" s="207"/>
      <c r="I465" s="203"/>
      <c r="J465" s="203"/>
    </row>
    <row r="466" spans="1:10" s="53" customFormat="1" x14ac:dyDescent="0.25">
      <c r="A466" s="59" t="s">
        <v>753</v>
      </c>
      <c r="B466" s="15" t="s">
        <v>693</v>
      </c>
      <c r="C466" s="15">
        <v>37401</v>
      </c>
      <c r="D466" s="16" t="s">
        <v>511</v>
      </c>
      <c r="E466" s="15" t="s">
        <v>21</v>
      </c>
      <c r="F466" s="15">
        <v>1</v>
      </c>
      <c r="G466" s="187"/>
      <c r="H466" s="207"/>
      <c r="I466" s="203"/>
      <c r="J466" s="203"/>
    </row>
    <row r="467" spans="1:10" s="53" customFormat="1" x14ac:dyDescent="0.25">
      <c r="A467" s="59" t="s">
        <v>754</v>
      </c>
      <c r="B467" s="15" t="s">
        <v>654</v>
      </c>
      <c r="C467" s="15" t="s">
        <v>698</v>
      </c>
      <c r="D467" s="16" t="s">
        <v>699</v>
      </c>
      <c r="E467" s="15" t="s">
        <v>21</v>
      </c>
      <c r="F467" s="15">
        <v>1</v>
      </c>
      <c r="G467" s="186"/>
      <c r="H467" s="207"/>
      <c r="I467" s="203"/>
      <c r="J467" s="203"/>
    </row>
    <row r="468" spans="1:10" s="53" customFormat="1" x14ac:dyDescent="0.25">
      <c r="A468" s="61" t="s">
        <v>755</v>
      </c>
      <c r="B468" s="64"/>
      <c r="C468" s="64"/>
      <c r="D468" s="62" t="s">
        <v>700</v>
      </c>
      <c r="E468" s="65"/>
      <c r="F468" s="65"/>
      <c r="G468" s="194"/>
      <c r="H468" s="210"/>
      <c r="I468" s="210"/>
      <c r="J468" s="210"/>
    </row>
    <row r="469" spans="1:10" s="53" customFormat="1" ht="26.25" x14ac:dyDescent="0.25">
      <c r="A469" s="59" t="s">
        <v>756</v>
      </c>
      <c r="B469" s="15" t="s">
        <v>654</v>
      </c>
      <c r="C469" s="15" t="s">
        <v>683</v>
      </c>
      <c r="D469" s="16" t="s">
        <v>684</v>
      </c>
      <c r="E469" s="15" t="s">
        <v>21</v>
      </c>
      <c r="F469" s="15">
        <v>1</v>
      </c>
      <c r="G469" s="186"/>
      <c r="H469" s="207"/>
      <c r="I469" s="203"/>
      <c r="J469" s="203"/>
    </row>
    <row r="470" spans="1:10" s="53" customFormat="1" ht="26.25" x14ac:dyDescent="0.25">
      <c r="A470" s="59" t="s">
        <v>757</v>
      </c>
      <c r="B470" s="15" t="s">
        <v>661</v>
      </c>
      <c r="C470" s="15">
        <v>100867</v>
      </c>
      <c r="D470" s="16" t="s">
        <v>685</v>
      </c>
      <c r="E470" s="15" t="s">
        <v>21</v>
      </c>
      <c r="F470" s="15">
        <v>1</v>
      </c>
      <c r="G470" s="186"/>
      <c r="H470" s="207"/>
      <c r="I470" s="203"/>
      <c r="J470" s="203"/>
    </row>
    <row r="471" spans="1:10" s="53" customFormat="1" ht="26.25" x14ac:dyDescent="0.25">
      <c r="A471" s="59" t="s">
        <v>758</v>
      </c>
      <c r="B471" s="15" t="s">
        <v>661</v>
      </c>
      <c r="C471" s="15">
        <v>100868</v>
      </c>
      <c r="D471" s="16" t="s">
        <v>686</v>
      </c>
      <c r="E471" s="15" t="s">
        <v>21</v>
      </c>
      <c r="F471" s="15">
        <v>4</v>
      </c>
      <c r="G471" s="186"/>
      <c r="H471" s="207"/>
      <c r="I471" s="203"/>
      <c r="J471" s="203"/>
    </row>
    <row r="472" spans="1:10" s="53" customFormat="1" ht="26.25" x14ac:dyDescent="0.25">
      <c r="A472" s="59" t="s">
        <v>759</v>
      </c>
      <c r="B472" s="15" t="s">
        <v>654</v>
      </c>
      <c r="C472" s="15" t="s">
        <v>687</v>
      </c>
      <c r="D472" s="16" t="s">
        <v>688</v>
      </c>
      <c r="E472" s="15" t="s">
        <v>21</v>
      </c>
      <c r="F472" s="15">
        <v>2</v>
      </c>
      <c r="G472" s="186"/>
      <c r="H472" s="207"/>
      <c r="I472" s="203"/>
      <c r="J472" s="203"/>
    </row>
    <row r="473" spans="1:10" s="53" customFormat="1" ht="26.25" x14ac:dyDescent="0.25">
      <c r="A473" s="59" t="s">
        <v>760</v>
      </c>
      <c r="B473" s="15" t="s">
        <v>661</v>
      </c>
      <c r="C473" s="15">
        <v>100863</v>
      </c>
      <c r="D473" s="16" t="s">
        <v>701</v>
      </c>
      <c r="E473" s="15" t="s">
        <v>21</v>
      </c>
      <c r="F473" s="15">
        <v>1</v>
      </c>
      <c r="G473" s="186"/>
      <c r="H473" s="207"/>
      <c r="I473" s="203"/>
      <c r="J473" s="203"/>
    </row>
    <row r="474" spans="1:10" s="53" customFormat="1" x14ac:dyDescent="0.25">
      <c r="A474" s="59" t="s">
        <v>761</v>
      </c>
      <c r="B474" s="15" t="s">
        <v>654</v>
      </c>
      <c r="C474" s="15" t="s">
        <v>689</v>
      </c>
      <c r="D474" s="16" t="s">
        <v>690</v>
      </c>
      <c r="E474" s="15" t="s">
        <v>21</v>
      </c>
      <c r="F474" s="15">
        <v>1</v>
      </c>
      <c r="G474" s="186"/>
      <c r="H474" s="207"/>
      <c r="I474" s="203"/>
      <c r="J474" s="203"/>
    </row>
    <row r="475" spans="1:10" s="53" customFormat="1" x14ac:dyDescent="0.25">
      <c r="A475" s="59" t="s">
        <v>762</v>
      </c>
      <c r="B475" s="15" t="s">
        <v>654</v>
      </c>
      <c r="C475" s="15" t="s">
        <v>691</v>
      </c>
      <c r="D475" s="16" t="s">
        <v>692</v>
      </c>
      <c r="E475" s="15" t="s">
        <v>21</v>
      </c>
      <c r="F475" s="15">
        <v>1</v>
      </c>
      <c r="G475" s="186"/>
      <c r="H475" s="207"/>
      <c r="I475" s="203"/>
      <c r="J475" s="203"/>
    </row>
    <row r="476" spans="1:10" s="53" customFormat="1" ht="39" x14ac:dyDescent="0.25">
      <c r="A476" s="59" t="s">
        <v>763</v>
      </c>
      <c r="B476" s="15" t="s">
        <v>661</v>
      </c>
      <c r="C476" s="15">
        <v>95472</v>
      </c>
      <c r="D476" s="16" t="s">
        <v>443</v>
      </c>
      <c r="E476" s="15" t="s">
        <v>21</v>
      </c>
      <c r="F476" s="15">
        <v>1</v>
      </c>
      <c r="G476" s="186"/>
      <c r="H476" s="207"/>
      <c r="I476" s="203"/>
      <c r="J476" s="203"/>
    </row>
    <row r="477" spans="1:10" s="53" customFormat="1" x14ac:dyDescent="0.25">
      <c r="A477" s="59" t="s">
        <v>764</v>
      </c>
      <c r="B477" s="15" t="s">
        <v>693</v>
      </c>
      <c r="C477" s="15">
        <v>1370</v>
      </c>
      <c r="D477" s="16" t="s">
        <v>694</v>
      </c>
      <c r="E477" s="15" t="s">
        <v>21</v>
      </c>
      <c r="F477" s="15">
        <v>1</v>
      </c>
      <c r="G477" s="187"/>
      <c r="H477" s="207"/>
      <c r="I477" s="203"/>
      <c r="J477" s="203"/>
    </row>
    <row r="478" spans="1:10" s="53" customFormat="1" ht="15" customHeight="1" x14ac:dyDescent="0.25">
      <c r="A478" s="59" t="s">
        <v>765</v>
      </c>
      <c r="B478" s="15" t="s">
        <v>654</v>
      </c>
      <c r="C478" s="15" t="s">
        <v>695</v>
      </c>
      <c r="D478" s="16" t="s">
        <v>696</v>
      </c>
      <c r="E478" s="15" t="s">
        <v>21</v>
      </c>
      <c r="F478" s="15">
        <v>1</v>
      </c>
      <c r="G478" s="186"/>
      <c r="H478" s="207"/>
      <c r="I478" s="203"/>
      <c r="J478" s="203"/>
    </row>
    <row r="479" spans="1:10" s="53" customFormat="1" ht="26.25" x14ac:dyDescent="0.25">
      <c r="A479" s="59" t="s">
        <v>766</v>
      </c>
      <c r="B479" s="15" t="s">
        <v>661</v>
      </c>
      <c r="C479" s="15">
        <v>95544</v>
      </c>
      <c r="D479" s="16" t="s">
        <v>697</v>
      </c>
      <c r="E479" s="15" t="s">
        <v>21</v>
      </c>
      <c r="F479" s="15">
        <v>1</v>
      </c>
      <c r="G479" s="186"/>
      <c r="H479" s="207"/>
      <c r="I479" s="203"/>
      <c r="J479" s="203"/>
    </row>
    <row r="480" spans="1:10" s="53" customFormat="1" x14ac:dyDescent="0.25">
      <c r="A480" s="59" t="s">
        <v>767</v>
      </c>
      <c r="B480" s="15" t="s">
        <v>693</v>
      </c>
      <c r="C480" s="15">
        <v>37401</v>
      </c>
      <c r="D480" s="16" t="s">
        <v>511</v>
      </c>
      <c r="E480" s="15" t="s">
        <v>21</v>
      </c>
      <c r="F480" s="15">
        <v>1</v>
      </c>
      <c r="G480" s="187"/>
      <c r="H480" s="207"/>
      <c r="I480" s="203"/>
      <c r="J480" s="203"/>
    </row>
    <row r="481" spans="1:10" s="53" customFormat="1" x14ac:dyDescent="0.25">
      <c r="A481" s="59" t="s">
        <v>768</v>
      </c>
      <c r="B481" s="15" t="s">
        <v>654</v>
      </c>
      <c r="C481" s="15" t="s">
        <v>698</v>
      </c>
      <c r="D481" s="16" t="s">
        <v>699</v>
      </c>
      <c r="E481" s="15" t="s">
        <v>21</v>
      </c>
      <c r="F481" s="15">
        <v>1</v>
      </c>
      <c r="G481" s="186"/>
      <c r="H481" s="207"/>
      <c r="I481" s="203"/>
      <c r="J481" s="203"/>
    </row>
    <row r="482" spans="1:10" s="53" customFormat="1" x14ac:dyDescent="0.25">
      <c r="A482" s="59" t="s">
        <v>769</v>
      </c>
      <c r="B482" s="15" t="s">
        <v>654</v>
      </c>
      <c r="C482" s="15" t="s">
        <v>702</v>
      </c>
      <c r="D482" s="16" t="s">
        <v>703</v>
      </c>
      <c r="E482" s="15" t="s">
        <v>21</v>
      </c>
      <c r="F482" s="15">
        <v>1</v>
      </c>
      <c r="G482" s="186"/>
      <c r="H482" s="207"/>
      <c r="I482" s="203"/>
      <c r="J482" s="203"/>
    </row>
    <row r="483" spans="1:10" s="53" customFormat="1" x14ac:dyDescent="0.25">
      <c r="A483" s="61" t="s">
        <v>770</v>
      </c>
      <c r="B483" s="64"/>
      <c r="C483" s="64"/>
      <c r="D483" s="62" t="s">
        <v>704</v>
      </c>
      <c r="E483" s="65"/>
      <c r="F483" s="65"/>
      <c r="G483" s="194"/>
      <c r="H483" s="210"/>
      <c r="I483" s="210"/>
      <c r="J483" s="210"/>
    </row>
    <row r="484" spans="1:10" s="53" customFormat="1" ht="26.25" x14ac:dyDescent="0.25">
      <c r="A484" s="58" t="s">
        <v>771</v>
      </c>
      <c r="B484" s="15" t="s">
        <v>661</v>
      </c>
      <c r="C484" s="15">
        <v>100867</v>
      </c>
      <c r="D484" s="16" t="s">
        <v>685</v>
      </c>
      <c r="E484" s="15" t="s">
        <v>21</v>
      </c>
      <c r="F484" s="15">
        <v>4</v>
      </c>
      <c r="G484" s="186"/>
      <c r="H484" s="207"/>
      <c r="I484" s="203"/>
      <c r="J484" s="203"/>
    </row>
    <row r="485" spans="1:10" s="53" customFormat="1" x14ac:dyDescent="0.25">
      <c r="A485" s="58" t="s">
        <v>772</v>
      </c>
      <c r="B485" s="15" t="s">
        <v>654</v>
      </c>
      <c r="C485" s="15" t="s">
        <v>705</v>
      </c>
      <c r="D485" s="16" t="s">
        <v>706</v>
      </c>
      <c r="E485" s="15" t="s">
        <v>21</v>
      </c>
      <c r="F485" s="15">
        <v>2</v>
      </c>
      <c r="G485" s="186"/>
      <c r="H485" s="207"/>
      <c r="I485" s="203"/>
      <c r="J485" s="203"/>
    </row>
    <row r="486" spans="1:10" s="53" customFormat="1" x14ac:dyDescent="0.25">
      <c r="A486" s="66" t="s">
        <v>773</v>
      </c>
      <c r="B486" s="64"/>
      <c r="C486" s="64"/>
      <c r="D486" s="62" t="s">
        <v>707</v>
      </c>
      <c r="E486" s="65"/>
      <c r="F486" s="65"/>
      <c r="G486" s="194"/>
      <c r="H486" s="210"/>
      <c r="I486" s="210"/>
      <c r="J486" s="210"/>
    </row>
    <row r="487" spans="1:10" s="53" customFormat="1" ht="26.25" x14ac:dyDescent="0.25">
      <c r="A487" s="58" t="s">
        <v>774</v>
      </c>
      <c r="B487" s="15" t="s">
        <v>654</v>
      </c>
      <c r="C487" s="15" t="s">
        <v>708</v>
      </c>
      <c r="D487" s="16" t="s">
        <v>709</v>
      </c>
      <c r="E487" s="15" t="s">
        <v>21</v>
      </c>
      <c r="F487" s="15">
        <v>8</v>
      </c>
      <c r="G487" s="186"/>
      <c r="H487" s="207"/>
      <c r="I487" s="203"/>
      <c r="J487" s="203"/>
    </row>
    <row r="488" spans="1:10" s="53" customFormat="1" x14ac:dyDescent="0.25">
      <c r="A488" s="66" t="s">
        <v>775</v>
      </c>
      <c r="B488" s="64"/>
      <c r="C488" s="64"/>
      <c r="D488" s="62" t="s">
        <v>710</v>
      </c>
      <c r="E488" s="65"/>
      <c r="F488" s="65"/>
      <c r="G488" s="194"/>
      <c r="H488" s="210"/>
      <c r="I488" s="210"/>
      <c r="J488" s="210"/>
    </row>
    <row r="489" spans="1:10" s="53" customFormat="1" x14ac:dyDescent="0.25">
      <c r="A489" s="58" t="s">
        <v>776</v>
      </c>
      <c r="B489" s="15" t="s">
        <v>654</v>
      </c>
      <c r="C489" s="15" t="s">
        <v>711</v>
      </c>
      <c r="D489" s="16" t="s">
        <v>712</v>
      </c>
      <c r="E489" s="47" t="s">
        <v>21</v>
      </c>
      <c r="F489" s="47">
        <v>8</v>
      </c>
      <c r="G489" s="186"/>
      <c r="H489" s="207"/>
      <c r="I489" s="203"/>
      <c r="J489" s="203"/>
    </row>
    <row r="490" spans="1:10" s="53" customFormat="1" x14ac:dyDescent="0.25">
      <c r="A490" s="58"/>
      <c r="B490" s="15"/>
      <c r="C490" s="15"/>
      <c r="D490" s="16"/>
      <c r="E490" s="47"/>
      <c r="F490" s="47"/>
      <c r="G490" s="195"/>
      <c r="H490" s="211"/>
      <c r="I490" s="220"/>
      <c r="J490" s="220"/>
    </row>
    <row r="491" spans="1:10" s="53" customFormat="1" x14ac:dyDescent="0.25">
      <c r="A491" s="60">
        <v>22</v>
      </c>
      <c r="B491" s="182"/>
      <c r="C491" s="182"/>
      <c r="D491" s="182" t="s">
        <v>713</v>
      </c>
      <c r="E491" s="182"/>
      <c r="F491" s="182"/>
      <c r="G491" s="196"/>
      <c r="H491" s="212"/>
      <c r="I491" s="212"/>
      <c r="J491" s="212"/>
    </row>
    <row r="492" spans="1:10" s="53" customFormat="1" x14ac:dyDescent="0.25">
      <c r="A492" s="61" t="s">
        <v>777</v>
      </c>
      <c r="B492" s="62"/>
      <c r="C492" s="62"/>
      <c r="D492" s="62" t="s">
        <v>653</v>
      </c>
      <c r="E492" s="63"/>
      <c r="F492" s="63"/>
      <c r="G492" s="193"/>
      <c r="H492" s="209"/>
      <c r="I492" s="219"/>
      <c r="J492" s="219"/>
    </row>
    <row r="493" spans="1:10" s="53" customFormat="1" x14ac:dyDescent="0.25">
      <c r="A493" s="58" t="s">
        <v>778</v>
      </c>
      <c r="B493" s="15" t="s">
        <v>654</v>
      </c>
      <c r="C493" s="15" t="s">
        <v>655</v>
      </c>
      <c r="D493" s="16" t="s">
        <v>656</v>
      </c>
      <c r="E493" s="15" t="s">
        <v>657</v>
      </c>
      <c r="F493" s="15">
        <v>5.75</v>
      </c>
      <c r="G493" s="186"/>
      <c r="H493" s="207"/>
      <c r="I493" s="203"/>
      <c r="J493" s="203"/>
    </row>
    <row r="494" spans="1:10" s="53" customFormat="1" x14ac:dyDescent="0.25">
      <c r="A494" s="66" t="s">
        <v>779</v>
      </c>
      <c r="B494" s="64"/>
      <c r="C494" s="64"/>
      <c r="D494" s="62" t="s">
        <v>660</v>
      </c>
      <c r="E494" s="65"/>
      <c r="F494" s="65"/>
      <c r="G494" s="194"/>
      <c r="H494" s="210"/>
      <c r="I494" s="210"/>
      <c r="J494" s="210"/>
    </row>
    <row r="495" spans="1:10" s="53" customFormat="1" x14ac:dyDescent="0.25">
      <c r="A495" s="58" t="s">
        <v>780</v>
      </c>
      <c r="B495" s="15" t="s">
        <v>693</v>
      </c>
      <c r="C495" s="15">
        <v>39961</v>
      </c>
      <c r="D495" s="16" t="s">
        <v>488</v>
      </c>
      <c r="E495" s="15" t="s">
        <v>21</v>
      </c>
      <c r="F495" s="15">
        <v>5</v>
      </c>
      <c r="G495" s="187"/>
      <c r="H495" s="207"/>
      <c r="I495" s="203"/>
      <c r="J495" s="203"/>
    </row>
    <row r="496" spans="1:10" s="53" customFormat="1" x14ac:dyDescent="0.25">
      <c r="A496" s="66" t="s">
        <v>781</v>
      </c>
      <c r="B496" s="64"/>
      <c r="C496" s="64"/>
      <c r="D496" s="62" t="s">
        <v>714</v>
      </c>
      <c r="E496" s="65"/>
      <c r="F496" s="65"/>
      <c r="G496" s="194"/>
      <c r="H496" s="210"/>
      <c r="I496" s="210"/>
      <c r="J496" s="210"/>
    </row>
    <row r="497" spans="1:10" s="53" customFormat="1" x14ac:dyDescent="0.25">
      <c r="A497" s="58" t="s">
        <v>782</v>
      </c>
      <c r="B497" s="15" t="s">
        <v>654</v>
      </c>
      <c r="C497" s="15" t="s">
        <v>663</v>
      </c>
      <c r="D497" s="16" t="s">
        <v>664</v>
      </c>
      <c r="E497" s="15" t="s">
        <v>21</v>
      </c>
      <c r="F497" s="15">
        <v>3</v>
      </c>
      <c r="G497" s="186"/>
      <c r="H497" s="207"/>
      <c r="I497" s="203"/>
      <c r="J497" s="203"/>
    </row>
    <row r="498" spans="1:10" s="53" customFormat="1" x14ac:dyDescent="0.25">
      <c r="A498" s="58" t="s">
        <v>783</v>
      </c>
      <c r="B498" s="15" t="s">
        <v>654</v>
      </c>
      <c r="C498" s="15" t="s">
        <v>665</v>
      </c>
      <c r="D498" s="16" t="s">
        <v>666</v>
      </c>
      <c r="E498" s="15" t="s">
        <v>21</v>
      </c>
      <c r="F498" s="15">
        <v>3</v>
      </c>
      <c r="G498" s="186"/>
      <c r="H498" s="207"/>
      <c r="I498" s="203"/>
      <c r="J498" s="203"/>
    </row>
    <row r="499" spans="1:10" s="53" customFormat="1" x14ac:dyDescent="0.25">
      <c r="A499" s="66" t="s">
        <v>784</v>
      </c>
      <c r="B499" s="64"/>
      <c r="C499" s="64"/>
      <c r="D499" s="62" t="s">
        <v>667</v>
      </c>
      <c r="E499" s="65"/>
      <c r="F499" s="65"/>
      <c r="G499" s="194"/>
      <c r="H499" s="210"/>
      <c r="I499" s="210"/>
      <c r="J499" s="210"/>
    </row>
    <row r="500" spans="1:10" s="53" customFormat="1" ht="26.25" x14ac:dyDescent="0.25">
      <c r="A500" s="58" t="s">
        <v>785</v>
      </c>
      <c r="B500" s="15" t="s">
        <v>654</v>
      </c>
      <c r="C500" s="15" t="s">
        <v>668</v>
      </c>
      <c r="D500" s="16" t="s">
        <v>669</v>
      </c>
      <c r="E500" s="15" t="s">
        <v>21</v>
      </c>
      <c r="F500" s="15">
        <v>8</v>
      </c>
      <c r="G500" s="186"/>
      <c r="H500" s="207"/>
      <c r="I500" s="203"/>
      <c r="J500" s="203"/>
    </row>
    <row r="501" spans="1:10" s="53" customFormat="1" x14ac:dyDescent="0.25">
      <c r="A501" s="66" t="s">
        <v>786</v>
      </c>
      <c r="B501" s="64"/>
      <c r="C501" s="64"/>
      <c r="D501" s="62" t="s">
        <v>715</v>
      </c>
      <c r="E501" s="65"/>
      <c r="F501" s="65"/>
      <c r="G501" s="194"/>
      <c r="H501" s="210"/>
      <c r="I501" s="210"/>
      <c r="J501" s="210"/>
    </row>
    <row r="502" spans="1:10" s="53" customFormat="1" ht="25.5" x14ac:dyDescent="0.25">
      <c r="A502" s="58" t="s">
        <v>787</v>
      </c>
      <c r="B502" s="15" t="s">
        <v>654</v>
      </c>
      <c r="C502" s="15" t="s">
        <v>671</v>
      </c>
      <c r="D502" s="9" t="s">
        <v>672</v>
      </c>
      <c r="E502" s="15" t="s">
        <v>21</v>
      </c>
      <c r="F502" s="15">
        <v>2</v>
      </c>
      <c r="G502" s="186"/>
      <c r="H502" s="207"/>
      <c r="I502" s="203"/>
      <c r="J502" s="203"/>
    </row>
    <row r="503" spans="1:10" s="53" customFormat="1" ht="26.25" x14ac:dyDescent="0.25">
      <c r="A503" s="58" t="s">
        <v>788</v>
      </c>
      <c r="B503" s="15" t="s">
        <v>654</v>
      </c>
      <c r="C503" s="15" t="s">
        <v>673</v>
      </c>
      <c r="D503" s="16" t="s">
        <v>674</v>
      </c>
      <c r="E503" s="15" t="s">
        <v>21</v>
      </c>
      <c r="F503" s="15">
        <v>1</v>
      </c>
      <c r="G503" s="186"/>
      <c r="H503" s="207"/>
      <c r="I503" s="203"/>
      <c r="J503" s="203"/>
    </row>
    <row r="504" spans="1:10" s="53" customFormat="1" ht="25.5" x14ac:dyDescent="0.25">
      <c r="A504" s="58" t="s">
        <v>789</v>
      </c>
      <c r="B504" s="15" t="s">
        <v>654</v>
      </c>
      <c r="C504" s="15" t="s">
        <v>675</v>
      </c>
      <c r="D504" s="9" t="s">
        <v>676</v>
      </c>
      <c r="E504" s="15" t="s">
        <v>21</v>
      </c>
      <c r="F504" s="15">
        <v>1</v>
      </c>
      <c r="G504" s="186"/>
      <c r="H504" s="207"/>
      <c r="I504" s="203"/>
      <c r="J504" s="203"/>
    </row>
    <row r="505" spans="1:10" s="53" customFormat="1" ht="26.25" x14ac:dyDescent="0.25">
      <c r="A505" s="58" t="s">
        <v>790</v>
      </c>
      <c r="B505" s="15" t="s">
        <v>654</v>
      </c>
      <c r="C505" s="15" t="s">
        <v>677</v>
      </c>
      <c r="D505" s="16" t="s">
        <v>678</v>
      </c>
      <c r="E505" s="15" t="s">
        <v>21</v>
      </c>
      <c r="F505" s="15">
        <v>1</v>
      </c>
      <c r="G505" s="186"/>
      <c r="H505" s="207"/>
      <c r="I505" s="203"/>
      <c r="J505" s="203"/>
    </row>
    <row r="506" spans="1:10" s="53" customFormat="1" x14ac:dyDescent="0.25">
      <c r="A506" s="66" t="s">
        <v>791</v>
      </c>
      <c r="B506" s="64"/>
      <c r="C506" s="64"/>
      <c r="D506" s="62" t="s">
        <v>679</v>
      </c>
      <c r="E506" s="65"/>
      <c r="F506" s="65"/>
      <c r="G506" s="194"/>
      <c r="H506" s="210"/>
      <c r="I506" s="210"/>
      <c r="J506" s="210"/>
    </row>
    <row r="507" spans="1:10" s="53" customFormat="1" ht="26.25" x14ac:dyDescent="0.25">
      <c r="A507" s="58" t="s">
        <v>792</v>
      </c>
      <c r="B507" s="15" t="s">
        <v>654</v>
      </c>
      <c r="C507" s="15" t="s">
        <v>680</v>
      </c>
      <c r="D507" s="16" t="s">
        <v>681</v>
      </c>
      <c r="E507" s="15" t="s">
        <v>21</v>
      </c>
      <c r="F507" s="15">
        <v>72</v>
      </c>
      <c r="G507" s="186"/>
      <c r="H507" s="207"/>
      <c r="I507" s="203"/>
      <c r="J507" s="203"/>
    </row>
    <row r="508" spans="1:10" s="53" customFormat="1" x14ac:dyDescent="0.25">
      <c r="A508" s="66" t="s">
        <v>793</v>
      </c>
      <c r="B508" s="64"/>
      <c r="C508" s="64"/>
      <c r="D508" s="62" t="s">
        <v>716</v>
      </c>
      <c r="E508" s="65"/>
      <c r="F508" s="65"/>
      <c r="G508" s="194"/>
      <c r="H508" s="210"/>
      <c r="I508" s="210"/>
      <c r="J508" s="210"/>
    </row>
    <row r="509" spans="1:10" s="53" customFormat="1" ht="26.25" x14ac:dyDescent="0.25">
      <c r="A509" s="58" t="s">
        <v>794</v>
      </c>
      <c r="B509" s="15" t="s">
        <v>654</v>
      </c>
      <c r="C509" s="15" t="s">
        <v>683</v>
      </c>
      <c r="D509" s="16" t="s">
        <v>684</v>
      </c>
      <c r="E509" s="15" t="s">
        <v>21</v>
      </c>
      <c r="F509" s="15">
        <v>3</v>
      </c>
      <c r="G509" s="186"/>
      <c r="H509" s="207"/>
      <c r="I509" s="203"/>
      <c r="J509" s="203"/>
    </row>
    <row r="510" spans="1:10" s="53" customFormat="1" ht="26.25" x14ac:dyDescent="0.25">
      <c r="A510" s="58" t="s">
        <v>795</v>
      </c>
      <c r="B510" s="15" t="s">
        <v>661</v>
      </c>
      <c r="C510" s="15">
        <v>100867</v>
      </c>
      <c r="D510" s="16" t="s">
        <v>685</v>
      </c>
      <c r="E510" s="15" t="s">
        <v>21</v>
      </c>
      <c r="F510" s="15">
        <v>1</v>
      </c>
      <c r="G510" s="186"/>
      <c r="H510" s="207"/>
      <c r="I510" s="203"/>
      <c r="J510" s="203"/>
    </row>
    <row r="511" spans="1:10" s="53" customFormat="1" ht="26.25" x14ac:dyDescent="0.25">
      <c r="A511" s="58" t="s">
        <v>796</v>
      </c>
      <c r="B511" s="15" t="s">
        <v>661</v>
      </c>
      <c r="C511" s="15">
        <v>100868</v>
      </c>
      <c r="D511" s="16" t="s">
        <v>686</v>
      </c>
      <c r="E511" s="15" t="s">
        <v>21</v>
      </c>
      <c r="F511" s="15">
        <v>2</v>
      </c>
      <c r="G511" s="186"/>
      <c r="H511" s="207"/>
      <c r="I511" s="203"/>
      <c r="J511" s="203"/>
    </row>
    <row r="512" spans="1:10" s="53" customFormat="1" ht="26.25" x14ac:dyDescent="0.25">
      <c r="A512" s="58" t="s">
        <v>797</v>
      </c>
      <c r="B512" s="15" t="s">
        <v>654</v>
      </c>
      <c r="C512" s="15" t="s">
        <v>687</v>
      </c>
      <c r="D512" s="16" t="s">
        <v>688</v>
      </c>
      <c r="E512" s="15" t="s">
        <v>21</v>
      </c>
      <c r="F512" s="15">
        <v>1</v>
      </c>
      <c r="G512" s="186"/>
      <c r="H512" s="207"/>
      <c r="I512" s="203"/>
      <c r="J512" s="203"/>
    </row>
    <row r="513" spans="1:10" s="53" customFormat="1" x14ac:dyDescent="0.25">
      <c r="A513" s="58" t="s">
        <v>798</v>
      </c>
      <c r="B513" s="15" t="s">
        <v>654</v>
      </c>
      <c r="C513" s="15" t="s">
        <v>689</v>
      </c>
      <c r="D513" s="16" t="s">
        <v>690</v>
      </c>
      <c r="E513" s="15" t="s">
        <v>21</v>
      </c>
      <c r="F513" s="15">
        <v>1</v>
      </c>
      <c r="G513" s="186"/>
      <c r="H513" s="207"/>
      <c r="I513" s="203"/>
      <c r="J513" s="203"/>
    </row>
    <row r="514" spans="1:10" s="53" customFormat="1" x14ac:dyDescent="0.25">
      <c r="A514" s="58" t="s">
        <v>799</v>
      </c>
      <c r="B514" s="15" t="s">
        <v>654</v>
      </c>
      <c r="C514" s="15" t="s">
        <v>691</v>
      </c>
      <c r="D514" s="16" t="s">
        <v>692</v>
      </c>
      <c r="E514" s="15" t="s">
        <v>21</v>
      </c>
      <c r="F514" s="15">
        <v>1</v>
      </c>
      <c r="G514" s="186"/>
      <c r="H514" s="207"/>
      <c r="I514" s="203"/>
      <c r="J514" s="203"/>
    </row>
    <row r="515" spans="1:10" s="53" customFormat="1" ht="39" x14ac:dyDescent="0.25">
      <c r="A515" s="58" t="s">
        <v>800</v>
      </c>
      <c r="B515" s="15" t="s">
        <v>661</v>
      </c>
      <c r="C515" s="15">
        <v>95472</v>
      </c>
      <c r="D515" s="16" t="s">
        <v>443</v>
      </c>
      <c r="E515" s="15" t="s">
        <v>21</v>
      </c>
      <c r="F515" s="15">
        <v>1</v>
      </c>
      <c r="G515" s="186"/>
      <c r="H515" s="207"/>
      <c r="I515" s="203"/>
      <c r="J515" s="203"/>
    </row>
    <row r="516" spans="1:10" s="53" customFormat="1" x14ac:dyDescent="0.25">
      <c r="A516" s="58" t="s">
        <v>801</v>
      </c>
      <c r="B516" s="15" t="s">
        <v>693</v>
      </c>
      <c r="C516" s="15">
        <v>1370</v>
      </c>
      <c r="D516" s="16" t="s">
        <v>694</v>
      </c>
      <c r="E516" s="15" t="s">
        <v>21</v>
      </c>
      <c r="F516" s="15">
        <v>1</v>
      </c>
      <c r="G516" s="187"/>
      <c r="H516" s="207"/>
      <c r="I516" s="203"/>
      <c r="J516" s="203"/>
    </row>
    <row r="517" spans="1:10" s="53" customFormat="1" x14ac:dyDescent="0.25">
      <c r="A517" s="58" t="s">
        <v>802</v>
      </c>
      <c r="B517" s="15" t="s">
        <v>654</v>
      </c>
      <c r="C517" s="15" t="s">
        <v>695</v>
      </c>
      <c r="D517" s="16" t="s">
        <v>696</v>
      </c>
      <c r="E517" s="15" t="s">
        <v>21</v>
      </c>
      <c r="F517" s="15">
        <v>1</v>
      </c>
      <c r="G517" s="186"/>
      <c r="H517" s="207"/>
      <c r="I517" s="203"/>
      <c r="J517" s="203"/>
    </row>
    <row r="518" spans="1:10" s="53" customFormat="1" ht="26.25" x14ac:dyDescent="0.25">
      <c r="A518" s="58" t="s">
        <v>803</v>
      </c>
      <c r="B518" s="15" t="s">
        <v>661</v>
      </c>
      <c r="C518" s="15">
        <v>95544</v>
      </c>
      <c r="D518" s="16" t="s">
        <v>697</v>
      </c>
      <c r="E518" s="15" t="s">
        <v>21</v>
      </c>
      <c r="F518" s="15">
        <v>1</v>
      </c>
      <c r="G518" s="186"/>
      <c r="H518" s="207"/>
      <c r="I518" s="203"/>
      <c r="J518" s="203"/>
    </row>
    <row r="519" spans="1:10" s="53" customFormat="1" x14ac:dyDescent="0.25">
      <c r="A519" s="58" t="s">
        <v>804</v>
      </c>
      <c r="B519" s="15" t="s">
        <v>693</v>
      </c>
      <c r="C519" s="15">
        <v>37401</v>
      </c>
      <c r="D519" s="16" t="s">
        <v>511</v>
      </c>
      <c r="E519" s="15" t="s">
        <v>21</v>
      </c>
      <c r="F519" s="15">
        <v>1</v>
      </c>
      <c r="G519" s="187"/>
      <c r="H519" s="207"/>
      <c r="I519" s="203"/>
      <c r="J519" s="203"/>
    </row>
    <row r="520" spans="1:10" s="53" customFormat="1" x14ac:dyDescent="0.25">
      <c r="A520" s="58" t="s">
        <v>805</v>
      </c>
      <c r="B520" s="15" t="s">
        <v>654</v>
      </c>
      <c r="C520" s="15" t="s">
        <v>698</v>
      </c>
      <c r="D520" s="16" t="s">
        <v>699</v>
      </c>
      <c r="E520" s="15" t="s">
        <v>21</v>
      </c>
      <c r="F520" s="15">
        <v>1</v>
      </c>
      <c r="G520" s="186"/>
      <c r="H520" s="207"/>
      <c r="I520" s="203"/>
      <c r="J520" s="203"/>
    </row>
    <row r="521" spans="1:10" s="53" customFormat="1" x14ac:dyDescent="0.25">
      <c r="A521" s="66" t="s">
        <v>806</v>
      </c>
      <c r="B521" s="64"/>
      <c r="C521" s="64"/>
      <c r="D521" s="62" t="s">
        <v>717</v>
      </c>
      <c r="E521" s="65"/>
      <c r="F521" s="65"/>
      <c r="G521" s="194"/>
      <c r="H521" s="210"/>
      <c r="I521" s="210"/>
      <c r="J521" s="210"/>
    </row>
    <row r="522" spans="1:10" s="53" customFormat="1" ht="26.25" x14ac:dyDescent="0.25">
      <c r="A522" s="58" t="s">
        <v>807</v>
      </c>
      <c r="B522" s="15" t="s">
        <v>654</v>
      </c>
      <c r="C522" s="15" t="s">
        <v>683</v>
      </c>
      <c r="D522" s="16" t="s">
        <v>684</v>
      </c>
      <c r="E522" s="15" t="s">
        <v>21</v>
      </c>
      <c r="F522" s="15">
        <v>3</v>
      </c>
      <c r="G522" s="186"/>
      <c r="H522" s="207"/>
      <c r="I522" s="203"/>
      <c r="J522" s="203"/>
    </row>
    <row r="523" spans="1:10" s="53" customFormat="1" ht="26.25" x14ac:dyDescent="0.25">
      <c r="A523" s="58" t="s">
        <v>808</v>
      </c>
      <c r="B523" s="15" t="s">
        <v>661</v>
      </c>
      <c r="C523" s="15">
        <v>100867</v>
      </c>
      <c r="D523" s="16" t="s">
        <v>685</v>
      </c>
      <c r="E523" s="15" t="s">
        <v>21</v>
      </c>
      <c r="F523" s="15">
        <v>1</v>
      </c>
      <c r="G523" s="186"/>
      <c r="H523" s="207"/>
      <c r="I523" s="203"/>
      <c r="J523" s="203"/>
    </row>
    <row r="524" spans="1:10" s="53" customFormat="1" ht="26.25" x14ac:dyDescent="0.25">
      <c r="A524" s="58" t="s">
        <v>809</v>
      </c>
      <c r="B524" s="15" t="s">
        <v>661</v>
      </c>
      <c r="C524" s="15">
        <v>100868</v>
      </c>
      <c r="D524" s="16" t="s">
        <v>686</v>
      </c>
      <c r="E524" s="15" t="s">
        <v>21</v>
      </c>
      <c r="F524" s="15">
        <v>2</v>
      </c>
      <c r="G524" s="186"/>
      <c r="H524" s="207"/>
      <c r="I524" s="203"/>
      <c r="J524" s="203"/>
    </row>
    <row r="525" spans="1:10" s="53" customFormat="1" ht="26.25" x14ac:dyDescent="0.25">
      <c r="A525" s="58" t="s">
        <v>810</v>
      </c>
      <c r="B525" s="15" t="s">
        <v>654</v>
      </c>
      <c r="C525" s="15" t="s">
        <v>687</v>
      </c>
      <c r="D525" s="16" t="s">
        <v>688</v>
      </c>
      <c r="E525" s="15" t="s">
        <v>21</v>
      </c>
      <c r="F525" s="15">
        <v>1</v>
      </c>
      <c r="G525" s="186"/>
      <c r="H525" s="207"/>
      <c r="I525" s="203"/>
      <c r="J525" s="203"/>
    </row>
    <row r="526" spans="1:10" s="53" customFormat="1" ht="15" customHeight="1" x14ac:dyDescent="0.25">
      <c r="A526" s="58" t="s">
        <v>811</v>
      </c>
      <c r="B526" s="15" t="s">
        <v>654</v>
      </c>
      <c r="C526" s="15" t="s">
        <v>689</v>
      </c>
      <c r="D526" s="16" t="s">
        <v>690</v>
      </c>
      <c r="E526" s="15" t="s">
        <v>21</v>
      </c>
      <c r="F526" s="15">
        <v>1</v>
      </c>
      <c r="G526" s="186"/>
      <c r="H526" s="207"/>
      <c r="I526" s="203"/>
      <c r="J526" s="203"/>
    </row>
    <row r="527" spans="1:10" s="53" customFormat="1" x14ac:dyDescent="0.25">
      <c r="A527" s="58" t="s">
        <v>812</v>
      </c>
      <c r="B527" s="15" t="s">
        <v>654</v>
      </c>
      <c r="C527" s="15" t="s">
        <v>691</v>
      </c>
      <c r="D527" s="16" t="s">
        <v>692</v>
      </c>
      <c r="E527" s="15" t="s">
        <v>21</v>
      </c>
      <c r="F527" s="15">
        <v>1</v>
      </c>
      <c r="G527" s="186"/>
      <c r="H527" s="207"/>
      <c r="I527" s="203"/>
      <c r="J527" s="203"/>
    </row>
    <row r="528" spans="1:10" s="53" customFormat="1" ht="39" x14ac:dyDescent="0.25">
      <c r="A528" s="58" t="s">
        <v>813</v>
      </c>
      <c r="B528" s="15" t="s">
        <v>661</v>
      </c>
      <c r="C528" s="15">
        <v>95472</v>
      </c>
      <c r="D528" s="16" t="s">
        <v>443</v>
      </c>
      <c r="E528" s="15" t="s">
        <v>21</v>
      </c>
      <c r="F528" s="15">
        <v>1</v>
      </c>
      <c r="G528" s="186"/>
      <c r="H528" s="207"/>
      <c r="I528" s="203"/>
      <c r="J528" s="203"/>
    </row>
    <row r="529" spans="1:10" s="53" customFormat="1" x14ac:dyDescent="0.25">
      <c r="A529" s="58" t="s">
        <v>814</v>
      </c>
      <c r="B529" s="15" t="s">
        <v>693</v>
      </c>
      <c r="C529" s="15">
        <v>1370</v>
      </c>
      <c r="D529" s="16" t="s">
        <v>694</v>
      </c>
      <c r="E529" s="15" t="s">
        <v>21</v>
      </c>
      <c r="F529" s="15">
        <v>1</v>
      </c>
      <c r="G529" s="187"/>
      <c r="H529" s="207"/>
      <c r="I529" s="203"/>
      <c r="J529" s="203"/>
    </row>
    <row r="530" spans="1:10" s="53" customFormat="1" x14ac:dyDescent="0.25">
      <c r="A530" s="58" t="s">
        <v>815</v>
      </c>
      <c r="B530" s="15" t="s">
        <v>654</v>
      </c>
      <c r="C530" s="15" t="s">
        <v>695</v>
      </c>
      <c r="D530" s="16" t="s">
        <v>696</v>
      </c>
      <c r="E530" s="15" t="s">
        <v>21</v>
      </c>
      <c r="F530" s="15">
        <v>1</v>
      </c>
      <c r="G530" s="186"/>
      <c r="H530" s="207"/>
      <c r="I530" s="203"/>
      <c r="J530" s="203"/>
    </row>
    <row r="531" spans="1:10" s="53" customFormat="1" ht="26.25" x14ac:dyDescent="0.25">
      <c r="A531" s="58" t="s">
        <v>816</v>
      </c>
      <c r="B531" s="15" t="s">
        <v>661</v>
      </c>
      <c r="C531" s="15">
        <v>95544</v>
      </c>
      <c r="D531" s="16" t="s">
        <v>697</v>
      </c>
      <c r="E531" s="15" t="s">
        <v>21</v>
      </c>
      <c r="F531" s="15">
        <v>1</v>
      </c>
      <c r="G531" s="186"/>
      <c r="H531" s="207"/>
      <c r="I531" s="203"/>
      <c r="J531" s="203"/>
    </row>
    <row r="532" spans="1:10" s="53" customFormat="1" x14ac:dyDescent="0.25">
      <c r="A532" s="58" t="s">
        <v>817</v>
      </c>
      <c r="B532" s="15" t="s">
        <v>693</v>
      </c>
      <c r="C532" s="15">
        <v>37401</v>
      </c>
      <c r="D532" s="16" t="s">
        <v>511</v>
      </c>
      <c r="E532" s="15" t="s">
        <v>21</v>
      </c>
      <c r="F532" s="15">
        <v>1</v>
      </c>
      <c r="G532" s="187"/>
      <c r="H532" s="207"/>
      <c r="I532" s="203"/>
      <c r="J532" s="203"/>
    </row>
    <row r="533" spans="1:10" s="53" customFormat="1" x14ac:dyDescent="0.25">
      <c r="A533" s="58" t="s">
        <v>818</v>
      </c>
      <c r="B533" s="15" t="s">
        <v>654</v>
      </c>
      <c r="C533" s="15" t="s">
        <v>698</v>
      </c>
      <c r="D533" s="16" t="s">
        <v>699</v>
      </c>
      <c r="E533" s="15" t="s">
        <v>21</v>
      </c>
      <c r="F533" s="15">
        <v>1</v>
      </c>
      <c r="G533" s="186"/>
      <c r="H533" s="207"/>
      <c r="I533" s="203"/>
      <c r="J533" s="203"/>
    </row>
    <row r="534" spans="1:10" s="53" customFormat="1" x14ac:dyDescent="0.25">
      <c r="A534" s="66" t="s">
        <v>819</v>
      </c>
      <c r="B534" s="64"/>
      <c r="C534" s="64"/>
      <c r="D534" s="62" t="s">
        <v>707</v>
      </c>
      <c r="E534" s="65"/>
      <c r="F534" s="65"/>
      <c r="G534" s="194"/>
      <c r="H534" s="210"/>
      <c r="I534" s="210"/>
      <c r="J534" s="210"/>
    </row>
    <row r="535" spans="1:10" s="53" customFormat="1" ht="26.25" x14ac:dyDescent="0.25">
      <c r="A535" s="58" t="s">
        <v>820</v>
      </c>
      <c r="B535" s="15" t="s">
        <v>654</v>
      </c>
      <c r="C535" s="15" t="s">
        <v>708</v>
      </c>
      <c r="D535" s="16" t="s">
        <v>709</v>
      </c>
      <c r="E535" s="15" t="s">
        <v>21</v>
      </c>
      <c r="F535" s="15">
        <v>8</v>
      </c>
      <c r="G535" s="186"/>
      <c r="H535" s="207"/>
      <c r="I535" s="203"/>
      <c r="J535" s="203"/>
    </row>
    <row r="536" spans="1:10" s="53" customFormat="1" x14ac:dyDescent="0.25">
      <c r="A536" s="66" t="s">
        <v>821</v>
      </c>
      <c r="B536" s="64"/>
      <c r="C536" s="64"/>
      <c r="D536" s="62" t="s">
        <v>710</v>
      </c>
      <c r="E536" s="65"/>
      <c r="F536" s="65"/>
      <c r="G536" s="194"/>
      <c r="H536" s="210"/>
      <c r="I536" s="210"/>
      <c r="J536" s="210"/>
    </row>
    <row r="537" spans="1:10" s="53" customFormat="1" x14ac:dyDescent="0.25">
      <c r="A537" s="58" t="s">
        <v>822</v>
      </c>
      <c r="B537" s="15" t="s">
        <v>654</v>
      </c>
      <c r="C537" s="15" t="s">
        <v>711</v>
      </c>
      <c r="D537" s="16" t="s">
        <v>712</v>
      </c>
      <c r="E537" s="15" t="s">
        <v>21</v>
      </c>
      <c r="F537" s="15">
        <v>8</v>
      </c>
      <c r="G537" s="186"/>
      <c r="H537" s="207"/>
      <c r="I537" s="203"/>
      <c r="J537" s="203"/>
    </row>
    <row r="538" spans="1:10" s="53" customFormat="1" x14ac:dyDescent="0.25">
      <c r="A538" s="58"/>
      <c r="B538" s="15"/>
      <c r="C538" s="15"/>
      <c r="D538" s="16"/>
      <c r="E538" s="15"/>
      <c r="F538" s="15"/>
      <c r="G538" s="187"/>
      <c r="H538" s="213"/>
      <c r="I538" s="220"/>
      <c r="J538" s="220"/>
    </row>
    <row r="539" spans="1:10" s="53" customFormat="1" x14ac:dyDescent="0.25">
      <c r="A539" s="60">
        <v>23</v>
      </c>
      <c r="B539" s="182"/>
      <c r="C539" s="182"/>
      <c r="D539" s="182" t="s">
        <v>718</v>
      </c>
      <c r="E539" s="182"/>
      <c r="F539" s="182"/>
      <c r="G539" s="196"/>
      <c r="H539" s="212"/>
      <c r="I539" s="212"/>
      <c r="J539" s="212"/>
    </row>
    <row r="540" spans="1:10" s="53" customFormat="1" x14ac:dyDescent="0.25">
      <c r="A540" s="66" t="s">
        <v>823</v>
      </c>
      <c r="B540" s="67"/>
      <c r="C540" s="67"/>
      <c r="D540" s="62" t="s">
        <v>653</v>
      </c>
      <c r="E540" s="63"/>
      <c r="F540" s="63"/>
      <c r="G540" s="193"/>
      <c r="H540" s="209"/>
      <c r="I540" s="210"/>
      <c r="J540" s="210"/>
    </row>
    <row r="541" spans="1:10" s="53" customFormat="1" x14ac:dyDescent="0.25">
      <c r="A541" s="58" t="s">
        <v>824</v>
      </c>
      <c r="B541" s="15" t="s">
        <v>654</v>
      </c>
      <c r="C541" s="15" t="s">
        <v>655</v>
      </c>
      <c r="D541" s="16" t="s">
        <v>656</v>
      </c>
      <c r="E541" s="15" t="s">
        <v>657</v>
      </c>
      <c r="F541" s="15">
        <v>5.75</v>
      </c>
      <c r="G541" s="186"/>
      <c r="H541" s="207"/>
      <c r="I541" s="203"/>
      <c r="J541" s="203"/>
    </row>
    <row r="542" spans="1:10" s="53" customFormat="1" x14ac:dyDescent="0.25">
      <c r="A542" s="66" t="s">
        <v>825</v>
      </c>
      <c r="B542" s="67"/>
      <c r="C542" s="67"/>
      <c r="D542" s="62" t="s">
        <v>719</v>
      </c>
      <c r="E542" s="65"/>
      <c r="F542" s="65"/>
      <c r="G542" s="194"/>
      <c r="H542" s="210"/>
      <c r="I542" s="210"/>
      <c r="J542" s="210"/>
    </row>
    <row r="543" spans="1:10" s="53" customFormat="1" x14ac:dyDescent="0.25">
      <c r="A543" s="58" t="s">
        <v>826</v>
      </c>
      <c r="B543" s="15" t="s">
        <v>693</v>
      </c>
      <c r="C543" s="15">
        <v>39961</v>
      </c>
      <c r="D543" s="16" t="s">
        <v>488</v>
      </c>
      <c r="E543" s="15" t="s">
        <v>21</v>
      </c>
      <c r="F543" s="15">
        <v>5</v>
      </c>
      <c r="G543" s="187"/>
      <c r="H543" s="207"/>
      <c r="I543" s="203"/>
      <c r="J543" s="203"/>
    </row>
    <row r="544" spans="1:10" s="53" customFormat="1" x14ac:dyDescent="0.25">
      <c r="A544" s="66" t="s">
        <v>827</v>
      </c>
      <c r="B544" s="64"/>
      <c r="C544" s="64"/>
      <c r="D544" s="62" t="s">
        <v>714</v>
      </c>
      <c r="E544" s="65"/>
      <c r="F544" s="65"/>
      <c r="G544" s="194"/>
      <c r="H544" s="210"/>
      <c r="I544" s="210"/>
      <c r="J544" s="210"/>
    </row>
    <row r="545" spans="1:10" s="53" customFormat="1" x14ac:dyDescent="0.25">
      <c r="A545" s="58" t="s">
        <v>828</v>
      </c>
      <c r="B545" s="15" t="s">
        <v>654</v>
      </c>
      <c r="C545" s="15" t="s">
        <v>663</v>
      </c>
      <c r="D545" s="16" t="s">
        <v>664</v>
      </c>
      <c r="E545" s="15" t="s">
        <v>21</v>
      </c>
      <c r="F545" s="15">
        <v>3</v>
      </c>
      <c r="G545" s="186"/>
      <c r="H545" s="207"/>
      <c r="I545" s="203"/>
      <c r="J545" s="203"/>
    </row>
    <row r="546" spans="1:10" s="53" customFormat="1" x14ac:dyDescent="0.25">
      <c r="A546" s="58" t="s">
        <v>829</v>
      </c>
      <c r="B546" s="15" t="s">
        <v>654</v>
      </c>
      <c r="C546" s="15" t="s">
        <v>665</v>
      </c>
      <c r="D546" s="16" t="s">
        <v>666</v>
      </c>
      <c r="E546" s="15" t="s">
        <v>21</v>
      </c>
      <c r="F546" s="15">
        <v>3</v>
      </c>
      <c r="G546" s="186"/>
      <c r="H546" s="207"/>
      <c r="I546" s="203"/>
      <c r="J546" s="203"/>
    </row>
    <row r="547" spans="1:10" s="53" customFormat="1" x14ac:dyDescent="0.25">
      <c r="A547" s="66" t="s">
        <v>830</v>
      </c>
      <c r="B547" s="64"/>
      <c r="C547" s="64"/>
      <c r="D547" s="62" t="s">
        <v>667</v>
      </c>
      <c r="E547" s="65"/>
      <c r="F547" s="65"/>
      <c r="G547" s="194"/>
      <c r="H547" s="210"/>
      <c r="I547" s="210"/>
      <c r="J547" s="210"/>
    </row>
    <row r="548" spans="1:10" s="53" customFormat="1" ht="26.25" x14ac:dyDescent="0.25">
      <c r="A548" s="58" t="s">
        <v>831</v>
      </c>
      <c r="B548" s="15" t="s">
        <v>654</v>
      </c>
      <c r="C548" s="15" t="s">
        <v>668</v>
      </c>
      <c r="D548" s="16" t="s">
        <v>669</v>
      </c>
      <c r="E548" s="15" t="s">
        <v>21</v>
      </c>
      <c r="F548" s="15">
        <v>8</v>
      </c>
      <c r="G548" s="186"/>
      <c r="H548" s="207"/>
      <c r="I548" s="203"/>
      <c r="J548" s="203"/>
    </row>
    <row r="549" spans="1:10" s="53" customFormat="1" x14ac:dyDescent="0.25">
      <c r="A549" s="66" t="s">
        <v>832</v>
      </c>
      <c r="B549" s="67"/>
      <c r="C549" s="67"/>
      <c r="D549" s="62" t="s">
        <v>670</v>
      </c>
      <c r="E549" s="65"/>
      <c r="F549" s="65"/>
      <c r="G549" s="194"/>
      <c r="H549" s="210"/>
      <c r="I549" s="210"/>
      <c r="J549" s="210"/>
    </row>
    <row r="550" spans="1:10" s="53" customFormat="1" ht="25.5" x14ac:dyDescent="0.25">
      <c r="A550" s="58" t="s">
        <v>833</v>
      </c>
      <c r="B550" s="15" t="s">
        <v>654</v>
      </c>
      <c r="C550" s="15" t="s">
        <v>671</v>
      </c>
      <c r="D550" s="9" t="s">
        <v>672</v>
      </c>
      <c r="E550" s="15" t="s">
        <v>21</v>
      </c>
      <c r="F550" s="15">
        <v>2</v>
      </c>
      <c r="G550" s="186"/>
      <c r="H550" s="207"/>
      <c r="I550" s="203"/>
      <c r="J550" s="203"/>
    </row>
    <row r="551" spans="1:10" s="53" customFormat="1" ht="26.25" x14ac:dyDescent="0.25">
      <c r="A551" s="58" t="s">
        <v>834</v>
      </c>
      <c r="B551" s="15" t="s">
        <v>654</v>
      </c>
      <c r="C551" s="15" t="s">
        <v>673</v>
      </c>
      <c r="D551" s="16" t="s">
        <v>674</v>
      </c>
      <c r="E551" s="15" t="s">
        <v>21</v>
      </c>
      <c r="F551" s="15">
        <v>1</v>
      </c>
      <c r="G551" s="186"/>
      <c r="H551" s="207"/>
      <c r="I551" s="203"/>
      <c r="J551" s="203"/>
    </row>
    <row r="552" spans="1:10" s="53" customFormat="1" ht="25.5" x14ac:dyDescent="0.25">
      <c r="A552" s="58" t="s">
        <v>835</v>
      </c>
      <c r="B552" s="15" t="s">
        <v>654</v>
      </c>
      <c r="C552" s="15" t="s">
        <v>675</v>
      </c>
      <c r="D552" s="9" t="s">
        <v>676</v>
      </c>
      <c r="E552" s="15" t="s">
        <v>21</v>
      </c>
      <c r="F552" s="15">
        <v>1</v>
      </c>
      <c r="G552" s="186"/>
      <c r="H552" s="207"/>
      <c r="I552" s="203"/>
      <c r="J552" s="203"/>
    </row>
    <row r="553" spans="1:10" s="53" customFormat="1" ht="26.25" x14ac:dyDescent="0.25">
      <c r="A553" s="58" t="s">
        <v>836</v>
      </c>
      <c r="B553" s="15" t="s">
        <v>654</v>
      </c>
      <c r="C553" s="15" t="s">
        <v>677</v>
      </c>
      <c r="D553" s="16" t="s">
        <v>678</v>
      </c>
      <c r="E553" s="15" t="s">
        <v>21</v>
      </c>
      <c r="F553" s="15">
        <v>1</v>
      </c>
      <c r="G553" s="186"/>
      <c r="H553" s="207"/>
      <c r="I553" s="203"/>
      <c r="J553" s="203"/>
    </row>
    <row r="554" spans="1:10" s="53" customFormat="1" x14ac:dyDescent="0.25">
      <c r="A554" s="66" t="s">
        <v>837</v>
      </c>
      <c r="B554" s="67"/>
      <c r="C554" s="67"/>
      <c r="D554" s="62" t="s">
        <v>679</v>
      </c>
      <c r="E554" s="65"/>
      <c r="F554" s="65"/>
      <c r="G554" s="194"/>
      <c r="H554" s="210"/>
      <c r="I554" s="210"/>
      <c r="J554" s="210"/>
    </row>
    <row r="555" spans="1:10" s="53" customFormat="1" ht="26.25" x14ac:dyDescent="0.25">
      <c r="A555" s="58" t="s">
        <v>838</v>
      </c>
      <c r="B555" s="15" t="s">
        <v>654</v>
      </c>
      <c r="C555" s="15" t="s">
        <v>680</v>
      </c>
      <c r="D555" s="16" t="s">
        <v>681</v>
      </c>
      <c r="E555" s="15" t="s">
        <v>21</v>
      </c>
      <c r="F555" s="15">
        <v>72</v>
      </c>
      <c r="G555" s="186"/>
      <c r="H555" s="207"/>
      <c r="I555" s="203"/>
      <c r="J555" s="203"/>
    </row>
    <row r="556" spans="1:10" s="53" customFormat="1" x14ac:dyDescent="0.25">
      <c r="A556" s="66" t="s">
        <v>839</v>
      </c>
      <c r="B556" s="67"/>
      <c r="C556" s="67"/>
      <c r="D556" s="62" t="s">
        <v>716</v>
      </c>
      <c r="E556" s="65"/>
      <c r="F556" s="65"/>
      <c r="G556" s="194"/>
      <c r="H556" s="210"/>
      <c r="I556" s="210"/>
      <c r="J556" s="210"/>
    </row>
    <row r="557" spans="1:10" s="53" customFormat="1" ht="26.25" x14ac:dyDescent="0.25">
      <c r="A557" s="58" t="s">
        <v>840</v>
      </c>
      <c r="B557" s="15" t="s">
        <v>654</v>
      </c>
      <c r="C557" s="15" t="s">
        <v>683</v>
      </c>
      <c r="D557" s="16" t="s">
        <v>684</v>
      </c>
      <c r="E557" s="15" t="s">
        <v>21</v>
      </c>
      <c r="F557" s="15">
        <v>3</v>
      </c>
      <c r="G557" s="186"/>
      <c r="H557" s="207"/>
      <c r="I557" s="203"/>
      <c r="J557" s="203"/>
    </row>
    <row r="558" spans="1:10" s="53" customFormat="1" ht="26.25" x14ac:dyDescent="0.25">
      <c r="A558" s="58" t="s">
        <v>841</v>
      </c>
      <c r="B558" s="15" t="s">
        <v>661</v>
      </c>
      <c r="C558" s="15">
        <v>100867</v>
      </c>
      <c r="D558" s="16" t="s">
        <v>685</v>
      </c>
      <c r="E558" s="15" t="s">
        <v>21</v>
      </c>
      <c r="F558" s="15">
        <v>1</v>
      </c>
      <c r="G558" s="186"/>
      <c r="H558" s="207"/>
      <c r="I558" s="203"/>
      <c r="J558" s="203"/>
    </row>
    <row r="559" spans="1:10" s="53" customFormat="1" ht="26.25" x14ac:dyDescent="0.25">
      <c r="A559" s="58" t="s">
        <v>842</v>
      </c>
      <c r="B559" s="15" t="s">
        <v>661</v>
      </c>
      <c r="C559" s="15">
        <v>100868</v>
      </c>
      <c r="D559" s="16" t="s">
        <v>686</v>
      </c>
      <c r="E559" s="15" t="s">
        <v>21</v>
      </c>
      <c r="F559" s="15">
        <v>2</v>
      </c>
      <c r="G559" s="186"/>
      <c r="H559" s="207"/>
      <c r="I559" s="203"/>
      <c r="J559" s="203"/>
    </row>
    <row r="560" spans="1:10" s="53" customFormat="1" ht="26.25" x14ac:dyDescent="0.25">
      <c r="A560" s="58" t="s">
        <v>843</v>
      </c>
      <c r="B560" s="15" t="s">
        <v>654</v>
      </c>
      <c r="C560" s="15" t="s">
        <v>687</v>
      </c>
      <c r="D560" s="16" t="s">
        <v>688</v>
      </c>
      <c r="E560" s="15" t="s">
        <v>21</v>
      </c>
      <c r="F560" s="15">
        <v>1</v>
      </c>
      <c r="G560" s="186"/>
      <c r="H560" s="207"/>
      <c r="I560" s="203"/>
      <c r="J560" s="203"/>
    </row>
    <row r="561" spans="1:10" s="53" customFormat="1" x14ac:dyDescent="0.25">
      <c r="A561" s="58" t="s">
        <v>844</v>
      </c>
      <c r="B561" s="15" t="s">
        <v>654</v>
      </c>
      <c r="C561" s="15" t="s">
        <v>689</v>
      </c>
      <c r="D561" s="16" t="s">
        <v>690</v>
      </c>
      <c r="E561" s="15" t="s">
        <v>21</v>
      </c>
      <c r="F561" s="15">
        <v>1</v>
      </c>
      <c r="G561" s="186"/>
      <c r="H561" s="207"/>
      <c r="I561" s="203"/>
      <c r="J561" s="203"/>
    </row>
    <row r="562" spans="1:10" s="53" customFormat="1" x14ac:dyDescent="0.25">
      <c r="A562" s="58" t="s">
        <v>845</v>
      </c>
      <c r="B562" s="15" t="s">
        <v>654</v>
      </c>
      <c r="C562" s="15" t="s">
        <v>691</v>
      </c>
      <c r="D562" s="16" t="s">
        <v>692</v>
      </c>
      <c r="E562" s="15" t="s">
        <v>21</v>
      </c>
      <c r="F562" s="15">
        <v>1</v>
      </c>
      <c r="G562" s="186"/>
      <c r="H562" s="207"/>
      <c r="I562" s="203"/>
      <c r="J562" s="203"/>
    </row>
    <row r="563" spans="1:10" s="53" customFormat="1" ht="39" x14ac:dyDescent="0.25">
      <c r="A563" s="58" t="s">
        <v>846</v>
      </c>
      <c r="B563" s="15" t="s">
        <v>661</v>
      </c>
      <c r="C563" s="15">
        <v>95472</v>
      </c>
      <c r="D563" s="16" t="s">
        <v>443</v>
      </c>
      <c r="E563" s="15" t="s">
        <v>21</v>
      </c>
      <c r="F563" s="15">
        <v>1</v>
      </c>
      <c r="G563" s="186"/>
      <c r="H563" s="207"/>
      <c r="I563" s="203"/>
      <c r="J563" s="203"/>
    </row>
    <row r="564" spans="1:10" s="53" customFormat="1" x14ac:dyDescent="0.25">
      <c r="A564" s="58" t="s">
        <v>847</v>
      </c>
      <c r="B564" s="15" t="s">
        <v>693</v>
      </c>
      <c r="C564" s="15">
        <v>1370</v>
      </c>
      <c r="D564" s="16" t="s">
        <v>694</v>
      </c>
      <c r="E564" s="15" t="s">
        <v>21</v>
      </c>
      <c r="F564" s="15">
        <v>1</v>
      </c>
      <c r="G564" s="187"/>
      <c r="H564" s="207"/>
      <c r="I564" s="203"/>
      <c r="J564" s="203"/>
    </row>
    <row r="565" spans="1:10" s="53" customFormat="1" x14ac:dyDescent="0.25">
      <c r="A565" s="58" t="s">
        <v>848</v>
      </c>
      <c r="B565" s="15" t="s">
        <v>654</v>
      </c>
      <c r="C565" s="15" t="s">
        <v>695</v>
      </c>
      <c r="D565" s="16" t="s">
        <v>696</v>
      </c>
      <c r="E565" s="15" t="s">
        <v>21</v>
      </c>
      <c r="F565" s="15">
        <v>1</v>
      </c>
      <c r="G565" s="186"/>
      <c r="H565" s="207"/>
      <c r="I565" s="203"/>
      <c r="J565" s="203"/>
    </row>
    <row r="566" spans="1:10" s="53" customFormat="1" ht="26.25" x14ac:dyDescent="0.25">
      <c r="A566" s="58" t="s">
        <v>849</v>
      </c>
      <c r="B566" s="15" t="s">
        <v>661</v>
      </c>
      <c r="C566" s="15">
        <v>95544</v>
      </c>
      <c r="D566" s="16" t="s">
        <v>697</v>
      </c>
      <c r="E566" s="15" t="s">
        <v>21</v>
      </c>
      <c r="F566" s="15">
        <v>1</v>
      </c>
      <c r="G566" s="186"/>
      <c r="H566" s="207"/>
      <c r="I566" s="203"/>
      <c r="J566" s="203"/>
    </row>
    <row r="567" spans="1:10" s="53" customFormat="1" x14ac:dyDescent="0.25">
      <c r="A567" s="58" t="s">
        <v>850</v>
      </c>
      <c r="B567" s="15" t="s">
        <v>693</v>
      </c>
      <c r="C567" s="15">
        <v>37401</v>
      </c>
      <c r="D567" s="16" t="s">
        <v>511</v>
      </c>
      <c r="E567" s="15" t="s">
        <v>21</v>
      </c>
      <c r="F567" s="15">
        <v>1</v>
      </c>
      <c r="G567" s="187"/>
      <c r="H567" s="207"/>
      <c r="I567" s="203"/>
      <c r="J567" s="203"/>
    </row>
    <row r="568" spans="1:10" s="53" customFormat="1" x14ac:dyDescent="0.25">
      <c r="A568" s="58" t="s">
        <v>851</v>
      </c>
      <c r="B568" s="15" t="s">
        <v>654</v>
      </c>
      <c r="C568" s="15" t="s">
        <v>698</v>
      </c>
      <c r="D568" s="16" t="s">
        <v>699</v>
      </c>
      <c r="E568" s="15" t="s">
        <v>21</v>
      </c>
      <c r="F568" s="15">
        <v>1</v>
      </c>
      <c r="G568" s="186"/>
      <c r="H568" s="207"/>
      <c r="I568" s="203"/>
      <c r="J568" s="203"/>
    </row>
    <row r="569" spans="1:10" s="53" customFormat="1" x14ac:dyDescent="0.25">
      <c r="A569" s="66" t="s">
        <v>852</v>
      </c>
      <c r="B569" s="67"/>
      <c r="C569" s="67"/>
      <c r="D569" s="62" t="s">
        <v>717</v>
      </c>
      <c r="E569" s="65"/>
      <c r="F569" s="65"/>
      <c r="G569" s="194"/>
      <c r="H569" s="210"/>
      <c r="I569" s="210"/>
      <c r="J569" s="210"/>
    </row>
    <row r="570" spans="1:10" s="53" customFormat="1" ht="26.25" x14ac:dyDescent="0.25">
      <c r="A570" s="58" t="s">
        <v>853</v>
      </c>
      <c r="B570" s="15" t="s">
        <v>654</v>
      </c>
      <c r="C570" s="15" t="s">
        <v>683</v>
      </c>
      <c r="D570" s="16" t="s">
        <v>684</v>
      </c>
      <c r="E570" s="15" t="s">
        <v>21</v>
      </c>
      <c r="F570" s="15">
        <v>3</v>
      </c>
      <c r="G570" s="186"/>
      <c r="H570" s="207"/>
      <c r="I570" s="203"/>
      <c r="J570" s="203"/>
    </row>
    <row r="571" spans="1:10" s="53" customFormat="1" ht="26.25" x14ac:dyDescent="0.25">
      <c r="A571" s="58" t="s">
        <v>854</v>
      </c>
      <c r="B571" s="15" t="s">
        <v>661</v>
      </c>
      <c r="C571" s="15">
        <v>100867</v>
      </c>
      <c r="D571" s="16" t="s">
        <v>685</v>
      </c>
      <c r="E571" s="15" t="s">
        <v>21</v>
      </c>
      <c r="F571" s="15">
        <v>1</v>
      </c>
      <c r="G571" s="186"/>
      <c r="H571" s="207"/>
      <c r="I571" s="203"/>
      <c r="J571" s="203"/>
    </row>
    <row r="572" spans="1:10" s="53" customFormat="1" ht="26.25" x14ac:dyDescent="0.25">
      <c r="A572" s="58" t="s">
        <v>855</v>
      </c>
      <c r="B572" s="15" t="s">
        <v>661</v>
      </c>
      <c r="C572" s="15">
        <v>100868</v>
      </c>
      <c r="D572" s="16" t="s">
        <v>686</v>
      </c>
      <c r="E572" s="15" t="s">
        <v>21</v>
      </c>
      <c r="F572" s="15">
        <v>2</v>
      </c>
      <c r="G572" s="186"/>
      <c r="H572" s="207"/>
      <c r="I572" s="203"/>
      <c r="J572" s="203"/>
    </row>
    <row r="573" spans="1:10" s="53" customFormat="1" ht="26.25" x14ac:dyDescent="0.25">
      <c r="A573" s="58" t="s">
        <v>856</v>
      </c>
      <c r="B573" s="15" t="s">
        <v>654</v>
      </c>
      <c r="C573" s="15" t="s">
        <v>687</v>
      </c>
      <c r="D573" s="16" t="s">
        <v>688</v>
      </c>
      <c r="E573" s="15" t="s">
        <v>21</v>
      </c>
      <c r="F573" s="15">
        <v>1</v>
      </c>
      <c r="G573" s="186"/>
      <c r="H573" s="207"/>
      <c r="I573" s="203"/>
      <c r="J573" s="203"/>
    </row>
    <row r="574" spans="1:10" s="53" customFormat="1" ht="15" customHeight="1" x14ac:dyDescent="0.25">
      <c r="A574" s="58" t="s">
        <v>857</v>
      </c>
      <c r="B574" s="15" t="s">
        <v>654</v>
      </c>
      <c r="C574" s="15" t="s">
        <v>689</v>
      </c>
      <c r="D574" s="16" t="s">
        <v>690</v>
      </c>
      <c r="E574" s="15" t="s">
        <v>21</v>
      </c>
      <c r="F574" s="15">
        <v>1</v>
      </c>
      <c r="G574" s="186"/>
      <c r="H574" s="207"/>
      <c r="I574" s="203"/>
      <c r="J574" s="203"/>
    </row>
    <row r="575" spans="1:10" s="53" customFormat="1" x14ac:dyDescent="0.25">
      <c r="A575" s="58" t="s">
        <v>858</v>
      </c>
      <c r="B575" s="15" t="s">
        <v>654</v>
      </c>
      <c r="C575" s="15" t="s">
        <v>691</v>
      </c>
      <c r="D575" s="16" t="s">
        <v>692</v>
      </c>
      <c r="E575" s="15" t="s">
        <v>21</v>
      </c>
      <c r="F575" s="15">
        <v>1</v>
      </c>
      <c r="G575" s="186"/>
      <c r="H575" s="207"/>
      <c r="I575" s="203"/>
      <c r="J575" s="203"/>
    </row>
    <row r="576" spans="1:10" s="53" customFormat="1" ht="39" x14ac:dyDescent="0.25">
      <c r="A576" s="58" t="s">
        <v>859</v>
      </c>
      <c r="B576" s="15" t="s">
        <v>661</v>
      </c>
      <c r="C576" s="15">
        <v>95472</v>
      </c>
      <c r="D576" s="16" t="s">
        <v>443</v>
      </c>
      <c r="E576" s="15" t="s">
        <v>21</v>
      </c>
      <c r="F576" s="15">
        <v>1</v>
      </c>
      <c r="G576" s="186"/>
      <c r="H576" s="207"/>
      <c r="I576" s="203"/>
      <c r="J576" s="203"/>
    </row>
    <row r="577" spans="1:10" s="53" customFormat="1" x14ac:dyDescent="0.25">
      <c r="A577" s="58" t="s">
        <v>860</v>
      </c>
      <c r="B577" s="15" t="s">
        <v>693</v>
      </c>
      <c r="C577" s="15">
        <v>1370</v>
      </c>
      <c r="D577" s="16" t="s">
        <v>694</v>
      </c>
      <c r="E577" s="15" t="s">
        <v>21</v>
      </c>
      <c r="F577" s="15">
        <v>1</v>
      </c>
      <c r="G577" s="187"/>
      <c r="H577" s="207"/>
      <c r="I577" s="203"/>
      <c r="J577" s="203"/>
    </row>
    <row r="578" spans="1:10" s="53" customFormat="1" x14ac:dyDescent="0.25">
      <c r="A578" s="58" t="s">
        <v>861</v>
      </c>
      <c r="B578" s="15" t="s">
        <v>654</v>
      </c>
      <c r="C578" s="15" t="s">
        <v>695</v>
      </c>
      <c r="D578" s="16" t="s">
        <v>696</v>
      </c>
      <c r="E578" s="15" t="s">
        <v>21</v>
      </c>
      <c r="F578" s="15">
        <v>1</v>
      </c>
      <c r="G578" s="186"/>
      <c r="H578" s="207"/>
      <c r="I578" s="203"/>
      <c r="J578" s="203"/>
    </row>
    <row r="579" spans="1:10" s="53" customFormat="1" ht="26.25" x14ac:dyDescent="0.25">
      <c r="A579" s="58" t="s">
        <v>862</v>
      </c>
      <c r="B579" s="15" t="s">
        <v>661</v>
      </c>
      <c r="C579" s="15">
        <v>95544</v>
      </c>
      <c r="D579" s="16" t="s">
        <v>697</v>
      </c>
      <c r="E579" s="15" t="s">
        <v>21</v>
      </c>
      <c r="F579" s="15">
        <v>1</v>
      </c>
      <c r="G579" s="186"/>
      <c r="H579" s="207"/>
      <c r="I579" s="203"/>
      <c r="J579" s="203"/>
    </row>
    <row r="580" spans="1:10" s="53" customFormat="1" x14ac:dyDescent="0.25">
      <c r="A580" s="58" t="s">
        <v>863</v>
      </c>
      <c r="B580" s="15" t="s">
        <v>693</v>
      </c>
      <c r="C580" s="15">
        <v>37401</v>
      </c>
      <c r="D580" s="16" t="s">
        <v>511</v>
      </c>
      <c r="E580" s="15" t="s">
        <v>21</v>
      </c>
      <c r="F580" s="15">
        <v>1</v>
      </c>
      <c r="G580" s="187"/>
      <c r="H580" s="207"/>
      <c r="I580" s="203"/>
      <c r="J580" s="203"/>
    </row>
    <row r="581" spans="1:10" s="53" customFormat="1" x14ac:dyDescent="0.25">
      <c r="A581" s="58" t="s">
        <v>864</v>
      </c>
      <c r="B581" s="15" t="s">
        <v>654</v>
      </c>
      <c r="C581" s="15" t="s">
        <v>698</v>
      </c>
      <c r="D581" s="16" t="s">
        <v>699</v>
      </c>
      <c r="E581" s="15" t="s">
        <v>21</v>
      </c>
      <c r="F581" s="15">
        <v>1</v>
      </c>
      <c r="G581" s="186"/>
      <c r="H581" s="207"/>
      <c r="I581" s="203"/>
      <c r="J581" s="203"/>
    </row>
    <row r="582" spans="1:10" s="53" customFormat="1" x14ac:dyDescent="0.25">
      <c r="A582" s="66" t="s">
        <v>865</v>
      </c>
      <c r="B582" s="67"/>
      <c r="C582" s="67"/>
      <c r="D582" s="62" t="s">
        <v>707</v>
      </c>
      <c r="E582" s="65"/>
      <c r="F582" s="65"/>
      <c r="G582" s="194"/>
      <c r="H582" s="210"/>
      <c r="I582" s="210"/>
      <c r="J582" s="210"/>
    </row>
    <row r="583" spans="1:10" s="53" customFormat="1" ht="26.25" x14ac:dyDescent="0.25">
      <c r="A583" s="58" t="s">
        <v>866</v>
      </c>
      <c r="B583" s="15" t="s">
        <v>654</v>
      </c>
      <c r="C583" s="15" t="s">
        <v>708</v>
      </c>
      <c r="D583" s="16" t="s">
        <v>709</v>
      </c>
      <c r="E583" s="15" t="s">
        <v>21</v>
      </c>
      <c r="F583" s="15">
        <v>8</v>
      </c>
      <c r="G583" s="186"/>
      <c r="H583" s="207"/>
      <c r="I583" s="203"/>
      <c r="J583" s="203"/>
    </row>
    <row r="584" spans="1:10" s="53" customFormat="1" x14ac:dyDescent="0.25">
      <c r="A584" s="66" t="s">
        <v>867</v>
      </c>
      <c r="B584" s="64"/>
      <c r="C584" s="64"/>
      <c r="D584" s="62" t="s">
        <v>710</v>
      </c>
      <c r="E584" s="65"/>
      <c r="F584" s="65"/>
      <c r="G584" s="194"/>
      <c r="H584" s="210"/>
      <c r="I584" s="210"/>
      <c r="J584" s="210"/>
    </row>
    <row r="585" spans="1:10" s="53" customFormat="1" x14ac:dyDescent="0.25">
      <c r="A585" s="59" t="s">
        <v>868</v>
      </c>
      <c r="B585" s="15" t="s">
        <v>654</v>
      </c>
      <c r="C585" s="15" t="s">
        <v>711</v>
      </c>
      <c r="D585" s="16" t="s">
        <v>712</v>
      </c>
      <c r="E585" s="15" t="s">
        <v>21</v>
      </c>
      <c r="F585" s="15">
        <v>8</v>
      </c>
      <c r="G585" s="186"/>
      <c r="H585" s="207"/>
      <c r="I585" s="203"/>
      <c r="J585" s="203"/>
    </row>
    <row r="586" spans="1:10" s="53" customFormat="1" x14ac:dyDescent="0.25">
      <c r="A586" s="59"/>
      <c r="B586" s="15"/>
      <c r="C586" s="15"/>
      <c r="D586" s="16"/>
      <c r="E586" s="15"/>
      <c r="F586" s="15"/>
      <c r="G586" s="187"/>
      <c r="H586" s="213"/>
      <c r="I586" s="220"/>
      <c r="J586" s="220"/>
    </row>
    <row r="587" spans="1:10" s="53" customFormat="1" x14ac:dyDescent="0.25">
      <c r="A587" s="60">
        <v>24</v>
      </c>
      <c r="B587" s="182"/>
      <c r="C587" s="182"/>
      <c r="D587" s="182" t="s">
        <v>720</v>
      </c>
      <c r="E587" s="182"/>
      <c r="F587" s="182"/>
      <c r="G587" s="196"/>
      <c r="H587" s="212"/>
      <c r="I587" s="212"/>
      <c r="J587" s="212"/>
    </row>
    <row r="588" spans="1:10" s="53" customFormat="1" x14ac:dyDescent="0.25">
      <c r="A588" s="66" t="s">
        <v>869</v>
      </c>
      <c r="B588" s="67"/>
      <c r="C588" s="67"/>
      <c r="D588" s="62" t="s">
        <v>653</v>
      </c>
      <c r="E588" s="63"/>
      <c r="F588" s="63"/>
      <c r="G588" s="193"/>
      <c r="H588" s="209"/>
      <c r="I588" s="210"/>
      <c r="J588" s="210"/>
    </row>
    <row r="589" spans="1:10" s="53" customFormat="1" x14ac:dyDescent="0.25">
      <c r="A589" s="58" t="s">
        <v>870</v>
      </c>
      <c r="B589" s="15" t="s">
        <v>654</v>
      </c>
      <c r="C589" s="15" t="s">
        <v>655</v>
      </c>
      <c r="D589" s="16" t="s">
        <v>656</v>
      </c>
      <c r="E589" s="15" t="s">
        <v>657</v>
      </c>
      <c r="F589" s="15">
        <v>5.75</v>
      </c>
      <c r="G589" s="186"/>
      <c r="H589" s="207"/>
      <c r="I589" s="203"/>
      <c r="J589" s="203"/>
    </row>
    <row r="590" spans="1:10" s="53" customFormat="1" x14ac:dyDescent="0.25">
      <c r="A590" s="66" t="s">
        <v>871</v>
      </c>
      <c r="B590" s="67"/>
      <c r="C590" s="67"/>
      <c r="D590" s="62" t="s">
        <v>719</v>
      </c>
      <c r="E590" s="65"/>
      <c r="F590" s="65"/>
      <c r="G590" s="194"/>
      <c r="H590" s="210"/>
      <c r="I590" s="210"/>
      <c r="J590" s="210"/>
    </row>
    <row r="591" spans="1:10" s="53" customFormat="1" x14ac:dyDescent="0.25">
      <c r="A591" s="58" t="s">
        <v>872</v>
      </c>
      <c r="B591" s="15" t="s">
        <v>693</v>
      </c>
      <c r="C591" s="15">
        <v>39961</v>
      </c>
      <c r="D591" s="16" t="s">
        <v>488</v>
      </c>
      <c r="E591" s="15" t="s">
        <v>21</v>
      </c>
      <c r="F591" s="15">
        <v>5</v>
      </c>
      <c r="G591" s="187"/>
      <c r="H591" s="207"/>
      <c r="I591" s="203"/>
      <c r="J591" s="203"/>
    </row>
    <row r="592" spans="1:10" s="53" customFormat="1" x14ac:dyDescent="0.25">
      <c r="A592" s="66" t="s">
        <v>873</v>
      </c>
      <c r="B592" s="67"/>
      <c r="C592" s="67"/>
      <c r="D592" s="62" t="s">
        <v>714</v>
      </c>
      <c r="E592" s="65"/>
      <c r="F592" s="65"/>
      <c r="G592" s="194"/>
      <c r="H592" s="210"/>
      <c r="I592" s="210"/>
      <c r="J592" s="210"/>
    </row>
    <row r="593" spans="1:10" s="53" customFormat="1" x14ac:dyDescent="0.25">
      <c r="A593" s="58" t="s">
        <v>874</v>
      </c>
      <c r="B593" s="15" t="s">
        <v>654</v>
      </c>
      <c r="C593" s="15" t="s">
        <v>663</v>
      </c>
      <c r="D593" s="16" t="s">
        <v>664</v>
      </c>
      <c r="E593" s="15" t="s">
        <v>21</v>
      </c>
      <c r="F593" s="15">
        <v>3</v>
      </c>
      <c r="G593" s="186"/>
      <c r="H593" s="207"/>
      <c r="I593" s="203"/>
      <c r="J593" s="203"/>
    </row>
    <row r="594" spans="1:10" s="53" customFormat="1" x14ac:dyDescent="0.25">
      <c r="A594" s="58" t="s">
        <v>875</v>
      </c>
      <c r="B594" s="15" t="s">
        <v>654</v>
      </c>
      <c r="C594" s="15" t="s">
        <v>665</v>
      </c>
      <c r="D594" s="16" t="s">
        <v>666</v>
      </c>
      <c r="E594" s="15" t="s">
        <v>21</v>
      </c>
      <c r="F594" s="15">
        <v>3</v>
      </c>
      <c r="G594" s="186"/>
      <c r="H594" s="207"/>
      <c r="I594" s="203"/>
      <c r="J594" s="203"/>
    </row>
    <row r="595" spans="1:10" s="53" customFormat="1" x14ac:dyDescent="0.25">
      <c r="A595" s="66" t="s">
        <v>876</v>
      </c>
      <c r="B595" s="64"/>
      <c r="C595" s="64"/>
      <c r="D595" s="62" t="s">
        <v>667</v>
      </c>
      <c r="E595" s="65"/>
      <c r="F595" s="65"/>
      <c r="G595" s="194"/>
      <c r="H595" s="210"/>
      <c r="I595" s="210"/>
      <c r="J595" s="210"/>
    </row>
    <row r="596" spans="1:10" s="53" customFormat="1" ht="26.25" x14ac:dyDescent="0.25">
      <c r="A596" s="58" t="s">
        <v>877</v>
      </c>
      <c r="B596" s="15" t="s">
        <v>654</v>
      </c>
      <c r="C596" s="15" t="s">
        <v>668</v>
      </c>
      <c r="D596" s="16" t="s">
        <v>669</v>
      </c>
      <c r="E596" s="15" t="s">
        <v>21</v>
      </c>
      <c r="F596" s="15">
        <v>8</v>
      </c>
      <c r="G596" s="186"/>
      <c r="H596" s="207"/>
      <c r="I596" s="203"/>
      <c r="J596" s="203"/>
    </row>
    <row r="597" spans="1:10" s="53" customFormat="1" x14ac:dyDescent="0.25">
      <c r="A597" s="66" t="s">
        <v>878</v>
      </c>
      <c r="B597" s="67"/>
      <c r="C597" s="67"/>
      <c r="D597" s="62" t="s">
        <v>715</v>
      </c>
      <c r="E597" s="65"/>
      <c r="F597" s="65"/>
      <c r="G597" s="194"/>
      <c r="H597" s="210"/>
      <c r="I597" s="210"/>
      <c r="J597" s="210"/>
    </row>
    <row r="598" spans="1:10" s="53" customFormat="1" ht="25.5" x14ac:dyDescent="0.25">
      <c r="A598" s="58" t="s">
        <v>879</v>
      </c>
      <c r="B598" s="15" t="s">
        <v>654</v>
      </c>
      <c r="C598" s="15" t="s">
        <v>671</v>
      </c>
      <c r="D598" s="9" t="s">
        <v>672</v>
      </c>
      <c r="E598" s="15" t="s">
        <v>21</v>
      </c>
      <c r="F598" s="15">
        <v>2</v>
      </c>
      <c r="G598" s="186"/>
      <c r="H598" s="207"/>
      <c r="I598" s="203"/>
      <c r="J598" s="203"/>
    </row>
    <row r="599" spans="1:10" s="53" customFormat="1" ht="26.25" x14ac:dyDescent="0.25">
      <c r="A599" s="58" t="s">
        <v>880</v>
      </c>
      <c r="B599" s="15" t="s">
        <v>654</v>
      </c>
      <c r="C599" s="15" t="s">
        <v>673</v>
      </c>
      <c r="D599" s="16" t="s">
        <v>674</v>
      </c>
      <c r="E599" s="15" t="s">
        <v>21</v>
      </c>
      <c r="F599" s="15">
        <v>1</v>
      </c>
      <c r="G599" s="186"/>
      <c r="H599" s="207"/>
      <c r="I599" s="203"/>
      <c r="J599" s="203"/>
    </row>
    <row r="600" spans="1:10" s="53" customFormat="1" ht="25.5" x14ac:dyDescent="0.25">
      <c r="A600" s="58" t="s">
        <v>881</v>
      </c>
      <c r="B600" s="15" t="s">
        <v>654</v>
      </c>
      <c r="C600" s="15" t="s">
        <v>675</v>
      </c>
      <c r="D600" s="9" t="s">
        <v>676</v>
      </c>
      <c r="E600" s="15" t="s">
        <v>21</v>
      </c>
      <c r="F600" s="15">
        <v>1</v>
      </c>
      <c r="G600" s="186"/>
      <c r="H600" s="207"/>
      <c r="I600" s="203"/>
      <c r="J600" s="203"/>
    </row>
    <row r="601" spans="1:10" s="53" customFormat="1" ht="26.25" x14ac:dyDescent="0.25">
      <c r="A601" s="58" t="s">
        <v>882</v>
      </c>
      <c r="B601" s="15" t="s">
        <v>654</v>
      </c>
      <c r="C601" s="15" t="s">
        <v>677</v>
      </c>
      <c r="D601" s="16" t="s">
        <v>678</v>
      </c>
      <c r="E601" s="15" t="s">
        <v>21</v>
      </c>
      <c r="F601" s="15">
        <v>1</v>
      </c>
      <c r="G601" s="186"/>
      <c r="H601" s="207"/>
      <c r="I601" s="203"/>
      <c r="J601" s="203"/>
    </row>
    <row r="602" spans="1:10" s="53" customFormat="1" x14ac:dyDescent="0.25">
      <c r="A602" s="66" t="s">
        <v>883</v>
      </c>
      <c r="B602" s="67"/>
      <c r="C602" s="67"/>
      <c r="D602" s="62" t="s">
        <v>679</v>
      </c>
      <c r="E602" s="65"/>
      <c r="F602" s="65"/>
      <c r="G602" s="194"/>
      <c r="H602" s="210"/>
      <c r="I602" s="210"/>
      <c r="J602" s="210"/>
    </row>
    <row r="603" spans="1:10" s="53" customFormat="1" ht="26.25" x14ac:dyDescent="0.25">
      <c r="A603" s="58" t="s">
        <v>884</v>
      </c>
      <c r="B603" s="15" t="s">
        <v>654</v>
      </c>
      <c r="C603" s="15" t="s">
        <v>680</v>
      </c>
      <c r="D603" s="16" t="s">
        <v>681</v>
      </c>
      <c r="E603" s="15" t="s">
        <v>21</v>
      </c>
      <c r="F603" s="15">
        <v>72</v>
      </c>
      <c r="G603" s="186"/>
      <c r="H603" s="207"/>
      <c r="I603" s="203"/>
      <c r="J603" s="203"/>
    </row>
    <row r="604" spans="1:10" s="53" customFormat="1" x14ac:dyDescent="0.25">
      <c r="A604" s="66" t="s">
        <v>885</v>
      </c>
      <c r="B604" s="67"/>
      <c r="C604" s="67"/>
      <c r="D604" s="62" t="s">
        <v>716</v>
      </c>
      <c r="E604" s="65"/>
      <c r="F604" s="65"/>
      <c r="G604" s="194"/>
      <c r="H604" s="210"/>
      <c r="I604" s="210"/>
      <c r="J604" s="210"/>
    </row>
    <row r="605" spans="1:10" s="53" customFormat="1" ht="26.25" x14ac:dyDescent="0.25">
      <c r="A605" s="58" t="s">
        <v>886</v>
      </c>
      <c r="B605" s="15" t="s">
        <v>654</v>
      </c>
      <c r="C605" s="15" t="s">
        <v>683</v>
      </c>
      <c r="D605" s="16" t="s">
        <v>684</v>
      </c>
      <c r="E605" s="15" t="s">
        <v>21</v>
      </c>
      <c r="F605" s="15">
        <v>3</v>
      </c>
      <c r="G605" s="186"/>
      <c r="H605" s="207"/>
      <c r="I605" s="203"/>
      <c r="J605" s="203"/>
    </row>
    <row r="606" spans="1:10" s="53" customFormat="1" ht="26.25" x14ac:dyDescent="0.25">
      <c r="A606" s="58" t="s">
        <v>887</v>
      </c>
      <c r="B606" s="15" t="s">
        <v>661</v>
      </c>
      <c r="C606" s="15">
        <v>100867</v>
      </c>
      <c r="D606" s="16" t="s">
        <v>685</v>
      </c>
      <c r="E606" s="15" t="s">
        <v>21</v>
      </c>
      <c r="F606" s="15">
        <v>1</v>
      </c>
      <c r="G606" s="186"/>
      <c r="H606" s="207"/>
      <c r="I606" s="203"/>
      <c r="J606" s="203"/>
    </row>
    <row r="607" spans="1:10" s="53" customFormat="1" ht="26.25" x14ac:dyDescent="0.25">
      <c r="A607" s="58" t="s">
        <v>888</v>
      </c>
      <c r="B607" s="15" t="s">
        <v>661</v>
      </c>
      <c r="C607" s="15">
        <v>100868</v>
      </c>
      <c r="D607" s="16" t="s">
        <v>686</v>
      </c>
      <c r="E607" s="15" t="s">
        <v>21</v>
      </c>
      <c r="F607" s="15">
        <v>2</v>
      </c>
      <c r="G607" s="186"/>
      <c r="H607" s="207"/>
      <c r="I607" s="203"/>
      <c r="J607" s="203"/>
    </row>
    <row r="608" spans="1:10" s="53" customFormat="1" ht="26.25" x14ac:dyDescent="0.25">
      <c r="A608" s="58" t="s">
        <v>889</v>
      </c>
      <c r="B608" s="15" t="s">
        <v>654</v>
      </c>
      <c r="C608" s="15" t="s">
        <v>687</v>
      </c>
      <c r="D608" s="16" t="s">
        <v>688</v>
      </c>
      <c r="E608" s="15" t="s">
        <v>21</v>
      </c>
      <c r="F608" s="15">
        <v>1</v>
      </c>
      <c r="G608" s="186"/>
      <c r="H608" s="207"/>
      <c r="I608" s="203"/>
      <c r="J608" s="203"/>
    </row>
    <row r="609" spans="1:10" s="53" customFormat="1" x14ac:dyDescent="0.25">
      <c r="A609" s="58" t="s">
        <v>890</v>
      </c>
      <c r="B609" s="15" t="s">
        <v>654</v>
      </c>
      <c r="C609" s="15" t="s">
        <v>689</v>
      </c>
      <c r="D609" s="16" t="s">
        <v>690</v>
      </c>
      <c r="E609" s="15" t="s">
        <v>21</v>
      </c>
      <c r="F609" s="15">
        <v>1</v>
      </c>
      <c r="G609" s="186"/>
      <c r="H609" s="207"/>
      <c r="I609" s="203"/>
      <c r="J609" s="203"/>
    </row>
    <row r="610" spans="1:10" s="53" customFormat="1" x14ac:dyDescent="0.25">
      <c r="A610" s="58" t="s">
        <v>891</v>
      </c>
      <c r="B610" s="15" t="s">
        <v>654</v>
      </c>
      <c r="C610" s="15" t="s">
        <v>691</v>
      </c>
      <c r="D610" s="16" t="s">
        <v>692</v>
      </c>
      <c r="E610" s="15" t="s">
        <v>21</v>
      </c>
      <c r="F610" s="15">
        <v>1</v>
      </c>
      <c r="G610" s="186"/>
      <c r="H610" s="207"/>
      <c r="I610" s="203"/>
      <c r="J610" s="203"/>
    </row>
    <row r="611" spans="1:10" s="53" customFormat="1" ht="39" x14ac:dyDescent="0.25">
      <c r="A611" s="58" t="s">
        <v>892</v>
      </c>
      <c r="B611" s="15" t="s">
        <v>661</v>
      </c>
      <c r="C611" s="15">
        <v>95472</v>
      </c>
      <c r="D611" s="16" t="s">
        <v>443</v>
      </c>
      <c r="E611" s="15" t="s">
        <v>21</v>
      </c>
      <c r="F611" s="15">
        <v>1</v>
      </c>
      <c r="G611" s="186"/>
      <c r="H611" s="207"/>
      <c r="I611" s="203"/>
      <c r="J611" s="203"/>
    </row>
    <row r="612" spans="1:10" s="53" customFormat="1" x14ac:dyDescent="0.25">
      <c r="A612" s="58" t="s">
        <v>893</v>
      </c>
      <c r="B612" s="15" t="s">
        <v>693</v>
      </c>
      <c r="C612" s="15">
        <v>1370</v>
      </c>
      <c r="D612" s="16" t="s">
        <v>694</v>
      </c>
      <c r="E612" s="15" t="s">
        <v>21</v>
      </c>
      <c r="F612" s="15">
        <v>1</v>
      </c>
      <c r="G612" s="187"/>
      <c r="H612" s="207"/>
      <c r="I612" s="203"/>
      <c r="J612" s="203"/>
    </row>
    <row r="613" spans="1:10" s="53" customFormat="1" x14ac:dyDescent="0.25">
      <c r="A613" s="58" t="s">
        <v>894</v>
      </c>
      <c r="B613" s="15" t="s">
        <v>654</v>
      </c>
      <c r="C613" s="15" t="s">
        <v>695</v>
      </c>
      <c r="D613" s="16" t="s">
        <v>696</v>
      </c>
      <c r="E613" s="15" t="s">
        <v>21</v>
      </c>
      <c r="F613" s="15">
        <v>1</v>
      </c>
      <c r="G613" s="186"/>
      <c r="H613" s="207"/>
      <c r="I613" s="203"/>
      <c r="J613" s="203"/>
    </row>
    <row r="614" spans="1:10" s="53" customFormat="1" ht="26.25" x14ac:dyDescent="0.25">
      <c r="A614" s="58" t="s">
        <v>895</v>
      </c>
      <c r="B614" s="15" t="s">
        <v>661</v>
      </c>
      <c r="C614" s="15">
        <v>95544</v>
      </c>
      <c r="D614" s="16" t="s">
        <v>697</v>
      </c>
      <c r="E614" s="15" t="s">
        <v>21</v>
      </c>
      <c r="F614" s="15">
        <v>1</v>
      </c>
      <c r="G614" s="186"/>
      <c r="H614" s="207"/>
      <c r="I614" s="203"/>
      <c r="J614" s="203"/>
    </row>
    <row r="615" spans="1:10" s="53" customFormat="1" x14ac:dyDescent="0.25">
      <c r="A615" s="58" t="s">
        <v>896</v>
      </c>
      <c r="B615" s="15" t="s">
        <v>693</v>
      </c>
      <c r="C615" s="15">
        <v>37401</v>
      </c>
      <c r="D615" s="16" t="s">
        <v>511</v>
      </c>
      <c r="E615" s="15" t="s">
        <v>21</v>
      </c>
      <c r="F615" s="15">
        <v>1</v>
      </c>
      <c r="G615" s="187"/>
      <c r="H615" s="207"/>
      <c r="I615" s="203"/>
      <c r="J615" s="203"/>
    </row>
    <row r="616" spans="1:10" s="53" customFormat="1" x14ac:dyDescent="0.25">
      <c r="A616" s="58" t="s">
        <v>897</v>
      </c>
      <c r="B616" s="15" t="s">
        <v>654</v>
      </c>
      <c r="C616" s="15" t="s">
        <v>698</v>
      </c>
      <c r="D616" s="16" t="s">
        <v>699</v>
      </c>
      <c r="E616" s="15" t="s">
        <v>21</v>
      </c>
      <c r="F616" s="15">
        <v>1</v>
      </c>
      <c r="G616" s="186"/>
      <c r="H616" s="207"/>
      <c r="I616" s="203"/>
      <c r="J616" s="203"/>
    </row>
    <row r="617" spans="1:10" s="53" customFormat="1" x14ac:dyDescent="0.25">
      <c r="A617" s="66" t="s">
        <v>898</v>
      </c>
      <c r="B617" s="67"/>
      <c r="C617" s="67"/>
      <c r="D617" s="62" t="s">
        <v>717</v>
      </c>
      <c r="E617" s="65"/>
      <c r="F617" s="65"/>
      <c r="G617" s="194"/>
      <c r="H617" s="210"/>
      <c r="I617" s="210"/>
      <c r="J617" s="210"/>
    </row>
    <row r="618" spans="1:10" s="53" customFormat="1" ht="26.25" x14ac:dyDescent="0.25">
      <c r="A618" s="58" t="s">
        <v>899</v>
      </c>
      <c r="B618" s="15" t="s">
        <v>654</v>
      </c>
      <c r="C618" s="15" t="s">
        <v>683</v>
      </c>
      <c r="D618" s="16" t="s">
        <v>684</v>
      </c>
      <c r="E618" s="15" t="s">
        <v>21</v>
      </c>
      <c r="F618" s="15">
        <v>3</v>
      </c>
      <c r="G618" s="186"/>
      <c r="H618" s="207"/>
      <c r="I618" s="203"/>
      <c r="J618" s="203"/>
    </row>
    <row r="619" spans="1:10" s="53" customFormat="1" ht="26.25" x14ac:dyDescent="0.25">
      <c r="A619" s="58" t="s">
        <v>900</v>
      </c>
      <c r="B619" s="15" t="s">
        <v>661</v>
      </c>
      <c r="C619" s="15">
        <v>100867</v>
      </c>
      <c r="D619" s="16" t="s">
        <v>685</v>
      </c>
      <c r="E619" s="15" t="s">
        <v>21</v>
      </c>
      <c r="F619" s="15">
        <v>1</v>
      </c>
      <c r="G619" s="186"/>
      <c r="H619" s="207"/>
      <c r="I619" s="203"/>
      <c r="J619" s="203"/>
    </row>
    <row r="620" spans="1:10" s="53" customFormat="1" ht="26.25" x14ac:dyDescent="0.25">
      <c r="A620" s="58" t="s">
        <v>901</v>
      </c>
      <c r="B620" s="15" t="s">
        <v>661</v>
      </c>
      <c r="C620" s="15">
        <v>100868</v>
      </c>
      <c r="D620" s="16" t="s">
        <v>686</v>
      </c>
      <c r="E620" s="15" t="s">
        <v>21</v>
      </c>
      <c r="F620" s="15">
        <v>2</v>
      </c>
      <c r="G620" s="186"/>
      <c r="H620" s="207"/>
      <c r="I620" s="203"/>
      <c r="J620" s="203"/>
    </row>
    <row r="621" spans="1:10" s="53" customFormat="1" ht="26.25" x14ac:dyDescent="0.25">
      <c r="A621" s="58" t="s">
        <v>902</v>
      </c>
      <c r="B621" s="15" t="s">
        <v>654</v>
      </c>
      <c r="C621" s="15" t="s">
        <v>687</v>
      </c>
      <c r="D621" s="16" t="s">
        <v>688</v>
      </c>
      <c r="E621" s="15" t="s">
        <v>21</v>
      </c>
      <c r="F621" s="15">
        <v>1</v>
      </c>
      <c r="G621" s="186"/>
      <c r="H621" s="207"/>
      <c r="I621" s="203"/>
      <c r="J621" s="203"/>
    </row>
    <row r="622" spans="1:10" s="53" customFormat="1" ht="15" customHeight="1" x14ac:dyDescent="0.25">
      <c r="A622" s="58" t="s">
        <v>903</v>
      </c>
      <c r="B622" s="15" t="s">
        <v>654</v>
      </c>
      <c r="C622" s="15" t="s">
        <v>689</v>
      </c>
      <c r="D622" s="16" t="s">
        <v>690</v>
      </c>
      <c r="E622" s="15" t="s">
        <v>21</v>
      </c>
      <c r="F622" s="15">
        <v>1</v>
      </c>
      <c r="G622" s="186"/>
      <c r="H622" s="207"/>
      <c r="I622" s="203"/>
      <c r="J622" s="203"/>
    </row>
    <row r="623" spans="1:10" s="53" customFormat="1" x14ac:dyDescent="0.25">
      <c r="A623" s="58" t="s">
        <v>904</v>
      </c>
      <c r="B623" s="15" t="s">
        <v>654</v>
      </c>
      <c r="C623" s="15" t="s">
        <v>691</v>
      </c>
      <c r="D623" s="16" t="s">
        <v>692</v>
      </c>
      <c r="E623" s="15" t="s">
        <v>21</v>
      </c>
      <c r="F623" s="15">
        <v>1</v>
      </c>
      <c r="G623" s="186"/>
      <c r="H623" s="207"/>
      <c r="I623" s="203"/>
      <c r="J623" s="203"/>
    </row>
    <row r="624" spans="1:10" s="53" customFormat="1" ht="39" x14ac:dyDescent="0.25">
      <c r="A624" s="58" t="s">
        <v>905</v>
      </c>
      <c r="B624" s="15" t="s">
        <v>661</v>
      </c>
      <c r="C624" s="15">
        <v>95472</v>
      </c>
      <c r="D624" s="16" t="s">
        <v>443</v>
      </c>
      <c r="E624" s="15" t="s">
        <v>21</v>
      </c>
      <c r="F624" s="15">
        <v>1</v>
      </c>
      <c r="G624" s="186"/>
      <c r="H624" s="207"/>
      <c r="I624" s="203"/>
      <c r="J624" s="203"/>
    </row>
    <row r="625" spans="1:10" s="53" customFormat="1" x14ac:dyDescent="0.25">
      <c r="A625" s="58" t="s">
        <v>906</v>
      </c>
      <c r="B625" s="15" t="s">
        <v>693</v>
      </c>
      <c r="C625" s="15">
        <v>1370</v>
      </c>
      <c r="D625" s="16" t="s">
        <v>694</v>
      </c>
      <c r="E625" s="15" t="s">
        <v>21</v>
      </c>
      <c r="F625" s="15">
        <v>1</v>
      </c>
      <c r="G625" s="187"/>
      <c r="H625" s="207"/>
      <c r="I625" s="203"/>
      <c r="J625" s="203"/>
    </row>
    <row r="626" spans="1:10" s="53" customFormat="1" x14ac:dyDescent="0.25">
      <c r="A626" s="58" t="s">
        <v>907</v>
      </c>
      <c r="B626" s="15" t="s">
        <v>654</v>
      </c>
      <c r="C626" s="15" t="s">
        <v>695</v>
      </c>
      <c r="D626" s="16" t="s">
        <v>696</v>
      </c>
      <c r="E626" s="15" t="s">
        <v>21</v>
      </c>
      <c r="F626" s="15">
        <v>1</v>
      </c>
      <c r="G626" s="186"/>
      <c r="H626" s="207"/>
      <c r="I626" s="203"/>
      <c r="J626" s="203"/>
    </row>
    <row r="627" spans="1:10" s="53" customFormat="1" ht="26.25" x14ac:dyDescent="0.25">
      <c r="A627" s="58" t="s">
        <v>908</v>
      </c>
      <c r="B627" s="15" t="s">
        <v>661</v>
      </c>
      <c r="C627" s="15">
        <v>95544</v>
      </c>
      <c r="D627" s="16" t="s">
        <v>697</v>
      </c>
      <c r="E627" s="15" t="s">
        <v>21</v>
      </c>
      <c r="F627" s="15">
        <v>1</v>
      </c>
      <c r="G627" s="186"/>
      <c r="H627" s="207"/>
      <c r="I627" s="203"/>
      <c r="J627" s="203"/>
    </row>
    <row r="628" spans="1:10" s="53" customFormat="1" x14ac:dyDescent="0.25">
      <c r="A628" s="58" t="s">
        <v>909</v>
      </c>
      <c r="B628" s="15" t="s">
        <v>693</v>
      </c>
      <c r="C628" s="15">
        <v>37401</v>
      </c>
      <c r="D628" s="16" t="s">
        <v>511</v>
      </c>
      <c r="E628" s="15" t="s">
        <v>21</v>
      </c>
      <c r="F628" s="15">
        <v>1</v>
      </c>
      <c r="G628" s="187"/>
      <c r="H628" s="207"/>
      <c r="I628" s="203"/>
      <c r="J628" s="203"/>
    </row>
    <row r="629" spans="1:10" s="53" customFormat="1" x14ac:dyDescent="0.25">
      <c r="A629" s="58" t="s">
        <v>910</v>
      </c>
      <c r="B629" s="15" t="s">
        <v>654</v>
      </c>
      <c r="C629" s="15" t="s">
        <v>698</v>
      </c>
      <c r="D629" s="16" t="s">
        <v>699</v>
      </c>
      <c r="E629" s="15" t="s">
        <v>21</v>
      </c>
      <c r="F629" s="15">
        <v>1</v>
      </c>
      <c r="G629" s="186"/>
      <c r="H629" s="207"/>
      <c r="I629" s="203"/>
      <c r="J629" s="203"/>
    </row>
    <row r="630" spans="1:10" s="53" customFormat="1" x14ac:dyDescent="0.25">
      <c r="A630" s="66" t="s">
        <v>911</v>
      </c>
      <c r="B630" s="67"/>
      <c r="C630" s="67"/>
      <c r="D630" s="62" t="s">
        <v>707</v>
      </c>
      <c r="E630" s="65"/>
      <c r="F630" s="65"/>
      <c r="G630" s="194"/>
      <c r="H630" s="210"/>
      <c r="I630" s="210"/>
      <c r="J630" s="210"/>
    </row>
    <row r="631" spans="1:10" s="53" customFormat="1" ht="26.25" x14ac:dyDescent="0.25">
      <c r="A631" s="58" t="s">
        <v>912</v>
      </c>
      <c r="B631" s="15" t="s">
        <v>654</v>
      </c>
      <c r="C631" s="15" t="s">
        <v>708</v>
      </c>
      <c r="D631" s="16" t="s">
        <v>709</v>
      </c>
      <c r="E631" s="15" t="s">
        <v>21</v>
      </c>
      <c r="F631" s="15">
        <v>8</v>
      </c>
      <c r="G631" s="186"/>
      <c r="H631" s="207"/>
      <c r="I631" s="203"/>
      <c r="J631" s="203"/>
    </row>
    <row r="632" spans="1:10" s="53" customFormat="1" x14ac:dyDescent="0.25">
      <c r="A632" s="66" t="s">
        <v>913</v>
      </c>
      <c r="B632" s="64"/>
      <c r="C632" s="64"/>
      <c r="D632" s="62" t="s">
        <v>710</v>
      </c>
      <c r="E632" s="65"/>
      <c r="F632" s="65"/>
      <c r="G632" s="194"/>
      <c r="H632" s="210"/>
      <c r="I632" s="210"/>
      <c r="J632" s="210"/>
    </row>
    <row r="633" spans="1:10" s="53" customFormat="1" x14ac:dyDescent="0.25">
      <c r="A633" s="58" t="s">
        <v>914</v>
      </c>
      <c r="B633" s="15" t="s">
        <v>654</v>
      </c>
      <c r="C633" s="15" t="s">
        <v>711</v>
      </c>
      <c r="D633" s="16" t="s">
        <v>712</v>
      </c>
      <c r="E633" s="15" t="s">
        <v>21</v>
      </c>
      <c r="F633" s="15">
        <v>8</v>
      </c>
      <c r="G633" s="186"/>
      <c r="H633" s="207"/>
      <c r="I633" s="203"/>
      <c r="J633" s="203"/>
    </row>
    <row r="634" spans="1:10" s="53" customFormat="1" x14ac:dyDescent="0.25">
      <c r="A634" s="58"/>
      <c r="B634" s="15"/>
      <c r="C634" s="15"/>
      <c r="D634" s="16"/>
      <c r="E634" s="15"/>
      <c r="F634" s="15"/>
      <c r="G634" s="187"/>
      <c r="H634" s="213"/>
      <c r="I634" s="220"/>
      <c r="J634" s="220"/>
    </row>
    <row r="635" spans="1:10" s="53" customFormat="1" x14ac:dyDescent="0.25">
      <c r="A635" s="60">
        <v>25</v>
      </c>
      <c r="B635" s="182"/>
      <c r="C635" s="182"/>
      <c r="D635" s="182" t="s">
        <v>721</v>
      </c>
      <c r="E635" s="182"/>
      <c r="F635" s="182"/>
      <c r="G635" s="196"/>
      <c r="H635" s="212"/>
      <c r="I635" s="212"/>
      <c r="J635" s="212"/>
    </row>
    <row r="636" spans="1:10" s="53" customFormat="1" x14ac:dyDescent="0.25">
      <c r="A636" s="66" t="s">
        <v>915</v>
      </c>
      <c r="B636" s="67"/>
      <c r="C636" s="67"/>
      <c r="D636" s="62" t="s">
        <v>653</v>
      </c>
      <c r="E636" s="63"/>
      <c r="F636" s="63"/>
      <c r="G636" s="193"/>
      <c r="H636" s="209"/>
      <c r="I636" s="210"/>
      <c r="J636" s="210"/>
    </row>
    <row r="637" spans="1:10" s="53" customFormat="1" x14ac:dyDescent="0.25">
      <c r="A637" s="58" t="s">
        <v>916</v>
      </c>
      <c r="B637" s="15" t="s">
        <v>654</v>
      </c>
      <c r="C637" s="15" t="s">
        <v>655</v>
      </c>
      <c r="D637" s="16" t="s">
        <v>656</v>
      </c>
      <c r="E637" s="15" t="s">
        <v>657</v>
      </c>
      <c r="F637" s="15">
        <v>5.75</v>
      </c>
      <c r="G637" s="186"/>
      <c r="H637" s="207"/>
      <c r="I637" s="203"/>
      <c r="J637" s="203"/>
    </row>
    <row r="638" spans="1:10" s="53" customFormat="1" x14ac:dyDescent="0.25">
      <c r="A638" s="66" t="s">
        <v>917</v>
      </c>
      <c r="B638" s="67"/>
      <c r="C638" s="67"/>
      <c r="D638" s="62" t="s">
        <v>719</v>
      </c>
      <c r="E638" s="65"/>
      <c r="F638" s="65"/>
      <c r="G638" s="194"/>
      <c r="H638" s="210"/>
      <c r="I638" s="210"/>
      <c r="J638" s="210"/>
    </row>
    <row r="639" spans="1:10" s="53" customFormat="1" x14ac:dyDescent="0.25">
      <c r="A639" s="58" t="s">
        <v>918</v>
      </c>
      <c r="B639" s="15" t="s">
        <v>693</v>
      </c>
      <c r="C639" s="15">
        <v>39961</v>
      </c>
      <c r="D639" s="16" t="s">
        <v>488</v>
      </c>
      <c r="E639" s="15" t="s">
        <v>21</v>
      </c>
      <c r="F639" s="15">
        <v>5</v>
      </c>
      <c r="G639" s="187"/>
      <c r="H639" s="207"/>
      <c r="I639" s="203"/>
      <c r="J639" s="203"/>
    </row>
    <row r="640" spans="1:10" s="53" customFormat="1" x14ac:dyDescent="0.25">
      <c r="A640" s="66" t="s">
        <v>919</v>
      </c>
      <c r="B640" s="67"/>
      <c r="C640" s="67"/>
      <c r="D640" s="62" t="s">
        <v>714</v>
      </c>
      <c r="E640" s="65"/>
      <c r="F640" s="65"/>
      <c r="G640" s="194"/>
      <c r="H640" s="210"/>
      <c r="I640" s="210"/>
      <c r="J640" s="210"/>
    </row>
    <row r="641" spans="1:10" s="53" customFormat="1" x14ac:dyDescent="0.25">
      <c r="A641" s="58" t="s">
        <v>920</v>
      </c>
      <c r="B641" s="15" t="s">
        <v>654</v>
      </c>
      <c r="C641" s="15" t="s">
        <v>663</v>
      </c>
      <c r="D641" s="16" t="s">
        <v>664</v>
      </c>
      <c r="E641" s="15" t="s">
        <v>21</v>
      </c>
      <c r="F641" s="15">
        <v>3</v>
      </c>
      <c r="G641" s="186"/>
      <c r="H641" s="207"/>
      <c r="I641" s="203"/>
      <c r="J641" s="203"/>
    </row>
    <row r="642" spans="1:10" s="53" customFormat="1" x14ac:dyDescent="0.25">
      <c r="A642" s="58" t="s">
        <v>921</v>
      </c>
      <c r="B642" s="15" t="s">
        <v>654</v>
      </c>
      <c r="C642" s="15" t="s">
        <v>665</v>
      </c>
      <c r="D642" s="16" t="s">
        <v>666</v>
      </c>
      <c r="E642" s="15" t="s">
        <v>21</v>
      </c>
      <c r="F642" s="15">
        <v>3</v>
      </c>
      <c r="G642" s="186"/>
      <c r="H642" s="207"/>
      <c r="I642" s="203"/>
      <c r="J642" s="203"/>
    </row>
    <row r="643" spans="1:10" s="53" customFormat="1" x14ac:dyDescent="0.25">
      <c r="A643" s="66" t="s">
        <v>922</v>
      </c>
      <c r="B643" s="64"/>
      <c r="C643" s="64"/>
      <c r="D643" s="62" t="s">
        <v>667</v>
      </c>
      <c r="E643" s="65"/>
      <c r="F643" s="65"/>
      <c r="G643" s="194"/>
      <c r="H643" s="210"/>
      <c r="I643" s="210"/>
      <c r="J643" s="210"/>
    </row>
    <row r="644" spans="1:10" s="53" customFormat="1" ht="26.25" x14ac:dyDescent="0.25">
      <c r="A644" s="58" t="s">
        <v>923</v>
      </c>
      <c r="B644" s="15" t="s">
        <v>654</v>
      </c>
      <c r="C644" s="15" t="s">
        <v>668</v>
      </c>
      <c r="D644" s="16" t="s">
        <v>669</v>
      </c>
      <c r="E644" s="15" t="s">
        <v>21</v>
      </c>
      <c r="F644" s="15">
        <v>8</v>
      </c>
      <c r="G644" s="186"/>
      <c r="H644" s="207"/>
      <c r="I644" s="203"/>
      <c r="J644" s="203"/>
    </row>
    <row r="645" spans="1:10" s="53" customFormat="1" x14ac:dyDescent="0.25">
      <c r="A645" s="66" t="s">
        <v>924</v>
      </c>
      <c r="B645" s="67"/>
      <c r="C645" s="67"/>
      <c r="D645" s="62" t="s">
        <v>715</v>
      </c>
      <c r="E645" s="65"/>
      <c r="F645" s="65"/>
      <c r="G645" s="194"/>
      <c r="H645" s="210"/>
      <c r="I645" s="210"/>
      <c r="J645" s="210"/>
    </row>
    <row r="646" spans="1:10" s="53" customFormat="1" ht="25.5" x14ac:dyDescent="0.25">
      <c r="A646" s="58" t="s">
        <v>925</v>
      </c>
      <c r="B646" s="15" t="s">
        <v>654</v>
      </c>
      <c r="C646" s="15" t="s">
        <v>671</v>
      </c>
      <c r="D646" s="9" t="s">
        <v>672</v>
      </c>
      <c r="E646" s="15" t="s">
        <v>21</v>
      </c>
      <c r="F646" s="15">
        <v>2</v>
      </c>
      <c r="G646" s="186"/>
      <c r="H646" s="207"/>
      <c r="I646" s="203"/>
      <c r="J646" s="203"/>
    </row>
    <row r="647" spans="1:10" s="53" customFormat="1" ht="26.25" x14ac:dyDescent="0.25">
      <c r="A647" s="58" t="s">
        <v>926</v>
      </c>
      <c r="B647" s="15" t="s">
        <v>654</v>
      </c>
      <c r="C647" s="15" t="s">
        <v>673</v>
      </c>
      <c r="D647" s="16" t="s">
        <v>674</v>
      </c>
      <c r="E647" s="15" t="s">
        <v>21</v>
      </c>
      <c r="F647" s="15">
        <v>1</v>
      </c>
      <c r="G647" s="186"/>
      <c r="H647" s="207"/>
      <c r="I647" s="203"/>
      <c r="J647" s="203"/>
    </row>
    <row r="648" spans="1:10" s="53" customFormat="1" ht="25.5" x14ac:dyDescent="0.25">
      <c r="A648" s="58" t="s">
        <v>927</v>
      </c>
      <c r="B648" s="15" t="s">
        <v>654</v>
      </c>
      <c r="C648" s="15" t="s">
        <v>675</v>
      </c>
      <c r="D648" s="9" t="s">
        <v>676</v>
      </c>
      <c r="E648" s="15" t="s">
        <v>21</v>
      </c>
      <c r="F648" s="15">
        <v>1</v>
      </c>
      <c r="G648" s="186"/>
      <c r="H648" s="207"/>
      <c r="I648" s="203"/>
      <c r="J648" s="203"/>
    </row>
    <row r="649" spans="1:10" s="53" customFormat="1" ht="26.25" x14ac:dyDescent="0.25">
      <c r="A649" s="58" t="s">
        <v>928</v>
      </c>
      <c r="B649" s="15" t="s">
        <v>654</v>
      </c>
      <c r="C649" s="15" t="s">
        <v>677</v>
      </c>
      <c r="D649" s="16" t="s">
        <v>678</v>
      </c>
      <c r="E649" s="15" t="s">
        <v>21</v>
      </c>
      <c r="F649" s="15">
        <v>1</v>
      </c>
      <c r="G649" s="186"/>
      <c r="H649" s="207"/>
      <c r="I649" s="203"/>
      <c r="J649" s="203"/>
    </row>
    <row r="650" spans="1:10" s="53" customFormat="1" x14ac:dyDescent="0.25">
      <c r="A650" s="66" t="s">
        <v>929</v>
      </c>
      <c r="B650" s="67"/>
      <c r="C650" s="67"/>
      <c r="D650" s="62" t="s">
        <v>679</v>
      </c>
      <c r="E650" s="65"/>
      <c r="F650" s="65"/>
      <c r="G650" s="194"/>
      <c r="H650" s="210"/>
      <c r="I650" s="210"/>
      <c r="J650" s="210"/>
    </row>
    <row r="651" spans="1:10" s="53" customFormat="1" ht="26.25" x14ac:dyDescent="0.25">
      <c r="A651" s="58" t="s">
        <v>930</v>
      </c>
      <c r="B651" s="15" t="s">
        <v>654</v>
      </c>
      <c r="C651" s="15" t="s">
        <v>680</v>
      </c>
      <c r="D651" s="16" t="s">
        <v>681</v>
      </c>
      <c r="E651" s="15" t="s">
        <v>21</v>
      </c>
      <c r="F651" s="15">
        <v>72</v>
      </c>
      <c r="G651" s="186"/>
      <c r="H651" s="207"/>
      <c r="I651" s="203"/>
      <c r="J651" s="203"/>
    </row>
    <row r="652" spans="1:10" s="53" customFormat="1" x14ac:dyDescent="0.25">
      <c r="A652" s="66" t="s">
        <v>931</v>
      </c>
      <c r="B652" s="67"/>
      <c r="C652" s="67"/>
      <c r="D652" s="62" t="s">
        <v>716</v>
      </c>
      <c r="E652" s="65"/>
      <c r="F652" s="65"/>
      <c r="G652" s="194"/>
      <c r="H652" s="210"/>
      <c r="I652" s="210"/>
      <c r="J652" s="210"/>
    </row>
    <row r="653" spans="1:10" s="53" customFormat="1" ht="26.25" x14ac:dyDescent="0.25">
      <c r="A653" s="58" t="s">
        <v>932</v>
      </c>
      <c r="B653" s="15" t="s">
        <v>654</v>
      </c>
      <c r="C653" s="15" t="s">
        <v>683</v>
      </c>
      <c r="D653" s="16" t="s">
        <v>684</v>
      </c>
      <c r="E653" s="15" t="s">
        <v>21</v>
      </c>
      <c r="F653" s="15">
        <v>3</v>
      </c>
      <c r="G653" s="186"/>
      <c r="H653" s="207"/>
      <c r="I653" s="203"/>
      <c r="J653" s="203"/>
    </row>
    <row r="654" spans="1:10" s="53" customFormat="1" ht="26.25" x14ac:dyDescent="0.25">
      <c r="A654" s="58" t="s">
        <v>933</v>
      </c>
      <c r="B654" s="15" t="s">
        <v>661</v>
      </c>
      <c r="C654" s="15">
        <v>100867</v>
      </c>
      <c r="D654" s="16" t="s">
        <v>685</v>
      </c>
      <c r="E654" s="15" t="s">
        <v>21</v>
      </c>
      <c r="F654" s="15">
        <v>1</v>
      </c>
      <c r="G654" s="186"/>
      <c r="H654" s="207"/>
      <c r="I654" s="203"/>
      <c r="J654" s="203"/>
    </row>
    <row r="655" spans="1:10" s="53" customFormat="1" ht="26.25" x14ac:dyDescent="0.25">
      <c r="A655" s="58" t="s">
        <v>934</v>
      </c>
      <c r="B655" s="15" t="s">
        <v>661</v>
      </c>
      <c r="C655" s="15">
        <v>100868</v>
      </c>
      <c r="D655" s="16" t="s">
        <v>686</v>
      </c>
      <c r="E655" s="15" t="s">
        <v>21</v>
      </c>
      <c r="F655" s="15">
        <v>2</v>
      </c>
      <c r="G655" s="186"/>
      <c r="H655" s="207"/>
      <c r="I655" s="203"/>
      <c r="J655" s="203"/>
    </row>
    <row r="656" spans="1:10" s="53" customFormat="1" ht="26.25" x14ac:dyDescent="0.25">
      <c r="A656" s="58" t="s">
        <v>935</v>
      </c>
      <c r="B656" s="15" t="s">
        <v>654</v>
      </c>
      <c r="C656" s="15" t="s">
        <v>687</v>
      </c>
      <c r="D656" s="16" t="s">
        <v>688</v>
      </c>
      <c r="E656" s="15" t="s">
        <v>21</v>
      </c>
      <c r="F656" s="15">
        <v>1</v>
      </c>
      <c r="G656" s="186"/>
      <c r="H656" s="207"/>
      <c r="I656" s="203"/>
      <c r="J656" s="203"/>
    </row>
    <row r="657" spans="1:10" s="53" customFormat="1" x14ac:dyDescent="0.25">
      <c r="A657" s="58" t="s">
        <v>936</v>
      </c>
      <c r="B657" s="15" t="s">
        <v>654</v>
      </c>
      <c r="C657" s="15" t="s">
        <v>689</v>
      </c>
      <c r="D657" s="16" t="s">
        <v>690</v>
      </c>
      <c r="E657" s="15" t="s">
        <v>21</v>
      </c>
      <c r="F657" s="15">
        <v>1</v>
      </c>
      <c r="G657" s="186"/>
      <c r="H657" s="207"/>
      <c r="I657" s="203"/>
      <c r="J657" s="203"/>
    </row>
    <row r="658" spans="1:10" s="53" customFormat="1" x14ac:dyDescent="0.25">
      <c r="A658" s="58" t="s">
        <v>937</v>
      </c>
      <c r="B658" s="15" t="s">
        <v>654</v>
      </c>
      <c r="C658" s="15" t="s">
        <v>691</v>
      </c>
      <c r="D658" s="16" t="s">
        <v>692</v>
      </c>
      <c r="E658" s="15" t="s">
        <v>21</v>
      </c>
      <c r="F658" s="15">
        <v>1</v>
      </c>
      <c r="G658" s="186"/>
      <c r="H658" s="207"/>
      <c r="I658" s="203"/>
      <c r="J658" s="203"/>
    </row>
    <row r="659" spans="1:10" s="53" customFormat="1" ht="39" x14ac:dyDescent="0.25">
      <c r="A659" s="58" t="s">
        <v>938</v>
      </c>
      <c r="B659" s="15" t="s">
        <v>661</v>
      </c>
      <c r="C659" s="15">
        <v>95472</v>
      </c>
      <c r="D659" s="16" t="s">
        <v>443</v>
      </c>
      <c r="E659" s="15" t="s">
        <v>21</v>
      </c>
      <c r="F659" s="15">
        <v>1</v>
      </c>
      <c r="G659" s="186"/>
      <c r="H659" s="207"/>
      <c r="I659" s="203"/>
      <c r="J659" s="203"/>
    </row>
    <row r="660" spans="1:10" s="53" customFormat="1" x14ac:dyDescent="0.25">
      <c r="A660" s="58" t="s">
        <v>939</v>
      </c>
      <c r="B660" s="15" t="s">
        <v>693</v>
      </c>
      <c r="C660" s="15">
        <v>1370</v>
      </c>
      <c r="D660" s="16" t="s">
        <v>694</v>
      </c>
      <c r="E660" s="15" t="s">
        <v>21</v>
      </c>
      <c r="F660" s="15">
        <v>1</v>
      </c>
      <c r="G660" s="187"/>
      <c r="H660" s="207"/>
      <c r="I660" s="203"/>
      <c r="J660" s="203"/>
    </row>
    <row r="661" spans="1:10" s="53" customFormat="1" x14ac:dyDescent="0.25">
      <c r="A661" s="58" t="s">
        <v>940</v>
      </c>
      <c r="B661" s="15" t="s">
        <v>654</v>
      </c>
      <c r="C661" s="15" t="s">
        <v>695</v>
      </c>
      <c r="D661" s="16" t="s">
        <v>696</v>
      </c>
      <c r="E661" s="15" t="s">
        <v>21</v>
      </c>
      <c r="F661" s="15">
        <v>1</v>
      </c>
      <c r="G661" s="186"/>
      <c r="H661" s="207"/>
      <c r="I661" s="203"/>
      <c r="J661" s="203"/>
    </row>
    <row r="662" spans="1:10" s="53" customFormat="1" ht="26.25" x14ac:dyDescent="0.25">
      <c r="A662" s="58" t="s">
        <v>941</v>
      </c>
      <c r="B662" s="15" t="s">
        <v>661</v>
      </c>
      <c r="C662" s="15">
        <v>95544</v>
      </c>
      <c r="D662" s="16" t="s">
        <v>697</v>
      </c>
      <c r="E662" s="15" t="s">
        <v>21</v>
      </c>
      <c r="F662" s="15">
        <v>1</v>
      </c>
      <c r="G662" s="186"/>
      <c r="H662" s="207"/>
      <c r="I662" s="203"/>
      <c r="J662" s="203"/>
    </row>
    <row r="663" spans="1:10" s="53" customFormat="1" x14ac:dyDescent="0.25">
      <c r="A663" s="58" t="s">
        <v>942</v>
      </c>
      <c r="B663" s="15" t="s">
        <v>693</v>
      </c>
      <c r="C663" s="15">
        <v>37401</v>
      </c>
      <c r="D663" s="16" t="s">
        <v>511</v>
      </c>
      <c r="E663" s="15" t="s">
        <v>21</v>
      </c>
      <c r="F663" s="15">
        <v>1</v>
      </c>
      <c r="G663" s="187"/>
      <c r="H663" s="207"/>
      <c r="I663" s="203"/>
      <c r="J663" s="203"/>
    </row>
    <row r="664" spans="1:10" s="53" customFormat="1" x14ac:dyDescent="0.25">
      <c r="A664" s="58" t="s">
        <v>943</v>
      </c>
      <c r="B664" s="15" t="s">
        <v>654</v>
      </c>
      <c r="C664" s="15" t="s">
        <v>698</v>
      </c>
      <c r="D664" s="16" t="s">
        <v>699</v>
      </c>
      <c r="E664" s="15" t="s">
        <v>21</v>
      </c>
      <c r="F664" s="15">
        <v>1</v>
      </c>
      <c r="G664" s="186"/>
      <c r="H664" s="207"/>
      <c r="I664" s="203"/>
      <c r="J664" s="203"/>
    </row>
    <row r="665" spans="1:10" s="53" customFormat="1" x14ac:dyDescent="0.25">
      <c r="A665" s="66" t="s">
        <v>944</v>
      </c>
      <c r="B665" s="67"/>
      <c r="C665" s="67"/>
      <c r="D665" s="62" t="s">
        <v>717</v>
      </c>
      <c r="E665" s="65"/>
      <c r="F665" s="65"/>
      <c r="G665" s="194"/>
      <c r="H665" s="210"/>
      <c r="I665" s="210"/>
      <c r="J665" s="210"/>
    </row>
    <row r="666" spans="1:10" s="53" customFormat="1" ht="26.25" x14ac:dyDescent="0.25">
      <c r="A666" s="58" t="s">
        <v>945</v>
      </c>
      <c r="B666" s="15" t="s">
        <v>654</v>
      </c>
      <c r="C666" s="15" t="s">
        <v>683</v>
      </c>
      <c r="D666" s="16" t="s">
        <v>684</v>
      </c>
      <c r="E666" s="15" t="s">
        <v>21</v>
      </c>
      <c r="F666" s="15">
        <v>3</v>
      </c>
      <c r="G666" s="186"/>
      <c r="H666" s="207"/>
      <c r="I666" s="203"/>
      <c r="J666" s="203"/>
    </row>
    <row r="667" spans="1:10" s="53" customFormat="1" ht="26.25" x14ac:dyDescent="0.25">
      <c r="A667" s="58" t="s">
        <v>946</v>
      </c>
      <c r="B667" s="15" t="s">
        <v>661</v>
      </c>
      <c r="C667" s="15">
        <v>100867</v>
      </c>
      <c r="D667" s="16" t="s">
        <v>685</v>
      </c>
      <c r="E667" s="15" t="s">
        <v>21</v>
      </c>
      <c r="F667" s="15">
        <v>1</v>
      </c>
      <c r="G667" s="186"/>
      <c r="H667" s="207"/>
      <c r="I667" s="203"/>
      <c r="J667" s="203"/>
    </row>
    <row r="668" spans="1:10" s="53" customFormat="1" ht="26.25" x14ac:dyDescent="0.25">
      <c r="A668" s="58" t="s">
        <v>947</v>
      </c>
      <c r="B668" s="15" t="s">
        <v>661</v>
      </c>
      <c r="C668" s="15">
        <v>100868</v>
      </c>
      <c r="D668" s="16" t="s">
        <v>686</v>
      </c>
      <c r="E668" s="15" t="s">
        <v>21</v>
      </c>
      <c r="F668" s="15">
        <v>2</v>
      </c>
      <c r="G668" s="186"/>
      <c r="H668" s="207"/>
      <c r="I668" s="203"/>
      <c r="J668" s="203"/>
    </row>
    <row r="669" spans="1:10" s="53" customFormat="1" ht="26.25" x14ac:dyDescent="0.25">
      <c r="A669" s="58" t="s">
        <v>948</v>
      </c>
      <c r="B669" s="15" t="s">
        <v>654</v>
      </c>
      <c r="C669" s="15" t="s">
        <v>687</v>
      </c>
      <c r="D669" s="16" t="s">
        <v>688</v>
      </c>
      <c r="E669" s="15" t="s">
        <v>21</v>
      </c>
      <c r="F669" s="15">
        <v>1</v>
      </c>
      <c r="G669" s="186"/>
      <c r="H669" s="207"/>
      <c r="I669" s="203"/>
      <c r="J669" s="203"/>
    </row>
    <row r="670" spans="1:10" s="53" customFormat="1" ht="15" customHeight="1" x14ac:dyDescent="0.25">
      <c r="A670" s="58" t="s">
        <v>949</v>
      </c>
      <c r="B670" s="15" t="s">
        <v>654</v>
      </c>
      <c r="C670" s="15" t="s">
        <v>689</v>
      </c>
      <c r="D670" s="16" t="s">
        <v>690</v>
      </c>
      <c r="E670" s="15" t="s">
        <v>21</v>
      </c>
      <c r="F670" s="15">
        <v>1</v>
      </c>
      <c r="G670" s="186"/>
      <c r="H670" s="207"/>
      <c r="I670" s="203"/>
      <c r="J670" s="203"/>
    </row>
    <row r="671" spans="1:10" s="53" customFormat="1" x14ac:dyDescent="0.25">
      <c r="A671" s="58" t="s">
        <v>950</v>
      </c>
      <c r="B671" s="15" t="s">
        <v>654</v>
      </c>
      <c r="C671" s="15" t="s">
        <v>691</v>
      </c>
      <c r="D671" s="16" t="s">
        <v>692</v>
      </c>
      <c r="E671" s="15" t="s">
        <v>21</v>
      </c>
      <c r="F671" s="15">
        <v>1</v>
      </c>
      <c r="G671" s="186"/>
      <c r="H671" s="207"/>
      <c r="I671" s="203"/>
      <c r="J671" s="203"/>
    </row>
    <row r="672" spans="1:10" s="53" customFormat="1" ht="39" x14ac:dyDescent="0.25">
      <c r="A672" s="58" t="s">
        <v>951</v>
      </c>
      <c r="B672" s="15" t="s">
        <v>661</v>
      </c>
      <c r="C672" s="15">
        <v>95472</v>
      </c>
      <c r="D672" s="16" t="s">
        <v>443</v>
      </c>
      <c r="E672" s="15" t="s">
        <v>21</v>
      </c>
      <c r="F672" s="15">
        <v>1</v>
      </c>
      <c r="G672" s="186"/>
      <c r="H672" s="207"/>
      <c r="I672" s="203"/>
      <c r="J672" s="203"/>
    </row>
    <row r="673" spans="1:10" s="53" customFormat="1" x14ac:dyDescent="0.25">
      <c r="A673" s="58" t="s">
        <v>952</v>
      </c>
      <c r="B673" s="15" t="s">
        <v>693</v>
      </c>
      <c r="C673" s="15">
        <v>1370</v>
      </c>
      <c r="D673" s="16" t="s">
        <v>694</v>
      </c>
      <c r="E673" s="15" t="s">
        <v>21</v>
      </c>
      <c r="F673" s="15">
        <v>1</v>
      </c>
      <c r="G673" s="187"/>
      <c r="H673" s="207"/>
      <c r="I673" s="203"/>
      <c r="J673" s="203"/>
    </row>
    <row r="674" spans="1:10" s="53" customFormat="1" x14ac:dyDescent="0.25">
      <c r="A674" s="58" t="s">
        <v>953</v>
      </c>
      <c r="B674" s="15" t="s">
        <v>654</v>
      </c>
      <c r="C674" s="15" t="s">
        <v>695</v>
      </c>
      <c r="D674" s="16" t="s">
        <v>696</v>
      </c>
      <c r="E674" s="15" t="s">
        <v>21</v>
      </c>
      <c r="F674" s="15">
        <v>1</v>
      </c>
      <c r="G674" s="186"/>
      <c r="H674" s="207"/>
      <c r="I674" s="203"/>
      <c r="J674" s="203"/>
    </row>
    <row r="675" spans="1:10" s="53" customFormat="1" ht="26.25" x14ac:dyDescent="0.25">
      <c r="A675" s="58" t="s">
        <v>954</v>
      </c>
      <c r="B675" s="15" t="s">
        <v>661</v>
      </c>
      <c r="C675" s="15">
        <v>95544</v>
      </c>
      <c r="D675" s="16" t="s">
        <v>697</v>
      </c>
      <c r="E675" s="15" t="s">
        <v>21</v>
      </c>
      <c r="F675" s="15">
        <v>1</v>
      </c>
      <c r="G675" s="186"/>
      <c r="H675" s="207"/>
      <c r="I675" s="203"/>
      <c r="J675" s="203"/>
    </row>
    <row r="676" spans="1:10" s="53" customFormat="1" x14ac:dyDescent="0.25">
      <c r="A676" s="58" t="s">
        <v>955</v>
      </c>
      <c r="B676" s="15" t="s">
        <v>693</v>
      </c>
      <c r="C676" s="15">
        <v>37401</v>
      </c>
      <c r="D676" s="16" t="s">
        <v>511</v>
      </c>
      <c r="E676" s="15" t="s">
        <v>21</v>
      </c>
      <c r="F676" s="15">
        <v>1</v>
      </c>
      <c r="G676" s="187"/>
      <c r="H676" s="207"/>
      <c r="I676" s="203"/>
      <c r="J676" s="203"/>
    </row>
    <row r="677" spans="1:10" s="53" customFormat="1" x14ac:dyDescent="0.25">
      <c r="A677" s="58" t="s">
        <v>956</v>
      </c>
      <c r="B677" s="15" t="s">
        <v>654</v>
      </c>
      <c r="C677" s="15" t="s">
        <v>698</v>
      </c>
      <c r="D677" s="16" t="s">
        <v>699</v>
      </c>
      <c r="E677" s="15" t="s">
        <v>21</v>
      </c>
      <c r="F677" s="15">
        <v>1</v>
      </c>
      <c r="G677" s="186"/>
      <c r="H677" s="207"/>
      <c r="I677" s="203"/>
      <c r="J677" s="203"/>
    </row>
    <row r="678" spans="1:10" s="53" customFormat="1" x14ac:dyDescent="0.25">
      <c r="A678" s="66" t="s">
        <v>957</v>
      </c>
      <c r="B678" s="67"/>
      <c r="C678" s="67"/>
      <c r="D678" s="62" t="s">
        <v>707</v>
      </c>
      <c r="E678" s="65"/>
      <c r="F678" s="65"/>
      <c r="G678" s="194"/>
      <c r="H678" s="210"/>
      <c r="I678" s="210"/>
      <c r="J678" s="210"/>
    </row>
    <row r="679" spans="1:10" s="53" customFormat="1" ht="26.25" x14ac:dyDescent="0.25">
      <c r="A679" s="58" t="s">
        <v>958</v>
      </c>
      <c r="B679" s="15" t="s">
        <v>654</v>
      </c>
      <c r="C679" s="15" t="s">
        <v>708</v>
      </c>
      <c r="D679" s="16" t="s">
        <v>709</v>
      </c>
      <c r="E679" s="15" t="s">
        <v>21</v>
      </c>
      <c r="F679" s="15">
        <v>8</v>
      </c>
      <c r="G679" s="186"/>
      <c r="H679" s="207"/>
      <c r="I679" s="203"/>
      <c r="J679" s="203"/>
    </row>
    <row r="680" spans="1:10" s="53" customFormat="1" x14ac:dyDescent="0.25">
      <c r="A680" s="66" t="s">
        <v>959</v>
      </c>
      <c r="B680" s="64"/>
      <c r="C680" s="64"/>
      <c r="D680" s="62" t="s">
        <v>710</v>
      </c>
      <c r="E680" s="65"/>
      <c r="F680" s="65"/>
      <c r="G680" s="194"/>
      <c r="H680" s="210"/>
      <c r="I680" s="210"/>
      <c r="J680" s="210"/>
    </row>
    <row r="681" spans="1:10" s="53" customFormat="1" x14ac:dyDescent="0.25">
      <c r="A681" s="58" t="s">
        <v>960</v>
      </c>
      <c r="B681" s="15" t="s">
        <v>654</v>
      </c>
      <c r="C681" s="15" t="s">
        <v>711</v>
      </c>
      <c r="D681" s="16" t="s">
        <v>712</v>
      </c>
      <c r="E681" s="15" t="s">
        <v>21</v>
      </c>
      <c r="F681" s="15">
        <v>8</v>
      </c>
      <c r="G681" s="186"/>
      <c r="H681" s="207"/>
      <c r="I681" s="203"/>
      <c r="J681" s="203"/>
    </row>
    <row r="682" spans="1:10" s="53" customFormat="1" x14ac:dyDescent="0.25">
      <c r="A682" s="58"/>
      <c r="B682" s="15"/>
      <c r="C682" s="15"/>
      <c r="D682" s="16"/>
      <c r="E682" s="15"/>
      <c r="F682" s="15"/>
      <c r="G682" s="187"/>
      <c r="H682" s="213"/>
      <c r="I682" s="220"/>
      <c r="J682" s="220"/>
    </row>
    <row r="683" spans="1:10" s="53" customFormat="1" x14ac:dyDescent="0.25">
      <c r="A683" s="60">
        <v>26</v>
      </c>
      <c r="B683" s="182"/>
      <c r="C683" s="182"/>
      <c r="D683" s="182" t="s">
        <v>722</v>
      </c>
      <c r="E683" s="182"/>
      <c r="F683" s="182"/>
      <c r="G683" s="196"/>
      <c r="H683" s="212"/>
      <c r="I683" s="212"/>
      <c r="J683" s="212"/>
    </row>
    <row r="684" spans="1:10" s="53" customFormat="1" x14ac:dyDescent="0.25">
      <c r="A684" s="66" t="s">
        <v>961</v>
      </c>
      <c r="B684" s="67"/>
      <c r="C684" s="67"/>
      <c r="D684" s="62" t="s">
        <v>653</v>
      </c>
      <c r="E684" s="63"/>
      <c r="F684" s="63"/>
      <c r="G684" s="193"/>
      <c r="H684" s="209"/>
      <c r="I684" s="210"/>
      <c r="J684" s="210"/>
    </row>
    <row r="685" spans="1:10" s="53" customFormat="1" x14ac:dyDescent="0.25">
      <c r="A685" s="58" t="s">
        <v>962</v>
      </c>
      <c r="B685" s="15" t="s">
        <v>654</v>
      </c>
      <c r="C685" s="15" t="s">
        <v>655</v>
      </c>
      <c r="D685" s="16" t="s">
        <v>656</v>
      </c>
      <c r="E685" s="15" t="s">
        <v>657</v>
      </c>
      <c r="F685" s="15">
        <v>5.75</v>
      </c>
      <c r="G685" s="186"/>
      <c r="H685" s="207"/>
      <c r="I685" s="203"/>
      <c r="J685" s="203"/>
    </row>
    <row r="686" spans="1:10" s="53" customFormat="1" x14ac:dyDescent="0.25">
      <c r="A686" s="66" t="s">
        <v>963</v>
      </c>
      <c r="B686" s="67"/>
      <c r="C686" s="67"/>
      <c r="D686" s="62" t="s">
        <v>719</v>
      </c>
      <c r="E686" s="65"/>
      <c r="F686" s="65"/>
      <c r="G686" s="194"/>
      <c r="H686" s="210"/>
      <c r="I686" s="210"/>
      <c r="J686" s="210"/>
    </row>
    <row r="687" spans="1:10" s="53" customFormat="1" x14ac:dyDescent="0.25">
      <c r="A687" s="58" t="s">
        <v>964</v>
      </c>
      <c r="B687" s="15" t="s">
        <v>693</v>
      </c>
      <c r="C687" s="15">
        <v>39961</v>
      </c>
      <c r="D687" s="16" t="s">
        <v>488</v>
      </c>
      <c r="E687" s="15" t="s">
        <v>21</v>
      </c>
      <c r="F687" s="15">
        <v>5</v>
      </c>
      <c r="G687" s="187"/>
      <c r="H687" s="207"/>
      <c r="I687" s="203"/>
      <c r="J687" s="203"/>
    </row>
    <row r="688" spans="1:10" s="53" customFormat="1" x14ac:dyDescent="0.25">
      <c r="A688" s="66" t="s">
        <v>965</v>
      </c>
      <c r="B688" s="67"/>
      <c r="C688" s="67"/>
      <c r="D688" s="62" t="s">
        <v>714</v>
      </c>
      <c r="E688" s="65"/>
      <c r="F688" s="65"/>
      <c r="G688" s="194"/>
      <c r="H688" s="210"/>
      <c r="I688" s="210"/>
      <c r="J688" s="210"/>
    </row>
    <row r="689" spans="1:10" s="53" customFormat="1" x14ac:dyDescent="0.25">
      <c r="A689" s="58" t="s">
        <v>966</v>
      </c>
      <c r="B689" s="15" t="s">
        <v>654</v>
      </c>
      <c r="C689" s="15" t="s">
        <v>663</v>
      </c>
      <c r="D689" s="16" t="s">
        <v>664</v>
      </c>
      <c r="E689" s="15" t="s">
        <v>21</v>
      </c>
      <c r="F689" s="15">
        <v>3</v>
      </c>
      <c r="G689" s="186"/>
      <c r="H689" s="207"/>
      <c r="I689" s="203"/>
      <c r="J689" s="203"/>
    </row>
    <row r="690" spans="1:10" s="53" customFormat="1" x14ac:dyDescent="0.25">
      <c r="A690" s="58" t="s">
        <v>967</v>
      </c>
      <c r="B690" s="15" t="s">
        <v>654</v>
      </c>
      <c r="C690" s="15" t="s">
        <v>665</v>
      </c>
      <c r="D690" s="16" t="s">
        <v>666</v>
      </c>
      <c r="E690" s="15" t="s">
        <v>21</v>
      </c>
      <c r="F690" s="15">
        <v>3</v>
      </c>
      <c r="G690" s="186"/>
      <c r="H690" s="207"/>
      <c r="I690" s="203"/>
      <c r="J690" s="203"/>
    </row>
    <row r="691" spans="1:10" s="53" customFormat="1" x14ac:dyDescent="0.25">
      <c r="A691" s="66" t="s">
        <v>968</v>
      </c>
      <c r="B691" s="64"/>
      <c r="C691" s="64"/>
      <c r="D691" s="62" t="s">
        <v>667</v>
      </c>
      <c r="E691" s="65"/>
      <c r="F691" s="65"/>
      <c r="G691" s="194"/>
      <c r="H691" s="210"/>
      <c r="I691" s="210"/>
      <c r="J691" s="210"/>
    </row>
    <row r="692" spans="1:10" s="53" customFormat="1" ht="26.25" x14ac:dyDescent="0.25">
      <c r="A692" s="58" t="s">
        <v>969</v>
      </c>
      <c r="B692" s="15" t="s">
        <v>654</v>
      </c>
      <c r="C692" s="15" t="s">
        <v>668</v>
      </c>
      <c r="D692" s="16" t="s">
        <v>669</v>
      </c>
      <c r="E692" s="15" t="s">
        <v>21</v>
      </c>
      <c r="F692" s="15">
        <v>8</v>
      </c>
      <c r="G692" s="186"/>
      <c r="H692" s="207"/>
      <c r="I692" s="203"/>
      <c r="J692" s="203"/>
    </row>
    <row r="693" spans="1:10" s="53" customFormat="1" x14ac:dyDescent="0.25">
      <c r="A693" s="66" t="s">
        <v>970</v>
      </c>
      <c r="B693" s="67"/>
      <c r="C693" s="67"/>
      <c r="D693" s="62" t="s">
        <v>715</v>
      </c>
      <c r="E693" s="65"/>
      <c r="F693" s="65"/>
      <c r="G693" s="194"/>
      <c r="H693" s="210"/>
      <c r="I693" s="210"/>
      <c r="J693" s="210"/>
    </row>
    <row r="694" spans="1:10" s="53" customFormat="1" ht="25.5" x14ac:dyDescent="0.25">
      <c r="A694" s="58" t="s">
        <v>971</v>
      </c>
      <c r="B694" s="15" t="s">
        <v>654</v>
      </c>
      <c r="C694" s="15" t="s">
        <v>671</v>
      </c>
      <c r="D694" s="9" t="s">
        <v>672</v>
      </c>
      <c r="E694" s="15" t="s">
        <v>21</v>
      </c>
      <c r="F694" s="15">
        <v>2</v>
      </c>
      <c r="G694" s="186"/>
      <c r="H694" s="207"/>
      <c r="I694" s="203"/>
      <c r="J694" s="203"/>
    </row>
    <row r="695" spans="1:10" s="53" customFormat="1" ht="26.25" x14ac:dyDescent="0.25">
      <c r="A695" s="58" t="s">
        <v>972</v>
      </c>
      <c r="B695" s="15" t="s">
        <v>654</v>
      </c>
      <c r="C695" s="15" t="s">
        <v>673</v>
      </c>
      <c r="D695" s="16" t="s">
        <v>674</v>
      </c>
      <c r="E695" s="15" t="s">
        <v>21</v>
      </c>
      <c r="F695" s="15">
        <v>1</v>
      </c>
      <c r="G695" s="186"/>
      <c r="H695" s="207"/>
      <c r="I695" s="203"/>
      <c r="J695" s="203"/>
    </row>
    <row r="696" spans="1:10" s="53" customFormat="1" ht="25.5" x14ac:dyDescent="0.25">
      <c r="A696" s="58" t="s">
        <v>973</v>
      </c>
      <c r="B696" s="15" t="s">
        <v>654</v>
      </c>
      <c r="C696" s="15" t="s">
        <v>675</v>
      </c>
      <c r="D696" s="9" t="s">
        <v>676</v>
      </c>
      <c r="E696" s="15" t="s">
        <v>21</v>
      </c>
      <c r="F696" s="15">
        <v>1</v>
      </c>
      <c r="G696" s="186"/>
      <c r="H696" s="207"/>
      <c r="I696" s="203"/>
      <c r="J696" s="203"/>
    </row>
    <row r="697" spans="1:10" s="53" customFormat="1" ht="26.25" x14ac:dyDescent="0.25">
      <c r="A697" s="58" t="s">
        <v>974</v>
      </c>
      <c r="B697" s="15" t="s">
        <v>654</v>
      </c>
      <c r="C697" s="15" t="s">
        <v>677</v>
      </c>
      <c r="D697" s="16" t="s">
        <v>678</v>
      </c>
      <c r="E697" s="15" t="s">
        <v>21</v>
      </c>
      <c r="F697" s="15">
        <v>1</v>
      </c>
      <c r="G697" s="186"/>
      <c r="H697" s="207"/>
      <c r="I697" s="203"/>
      <c r="J697" s="203"/>
    </row>
    <row r="698" spans="1:10" s="53" customFormat="1" x14ac:dyDescent="0.25">
      <c r="A698" s="66" t="s">
        <v>975</v>
      </c>
      <c r="B698" s="67"/>
      <c r="C698" s="67"/>
      <c r="D698" s="62" t="s">
        <v>679</v>
      </c>
      <c r="E698" s="65"/>
      <c r="F698" s="65"/>
      <c r="G698" s="194"/>
      <c r="H698" s="210"/>
      <c r="I698" s="210"/>
      <c r="J698" s="210"/>
    </row>
    <row r="699" spans="1:10" s="53" customFormat="1" ht="26.25" x14ac:dyDescent="0.25">
      <c r="A699" s="58" t="s">
        <v>976</v>
      </c>
      <c r="B699" s="15" t="s">
        <v>654</v>
      </c>
      <c r="C699" s="15" t="s">
        <v>680</v>
      </c>
      <c r="D699" s="16" t="s">
        <v>681</v>
      </c>
      <c r="E699" s="15" t="s">
        <v>21</v>
      </c>
      <c r="F699" s="15">
        <v>72</v>
      </c>
      <c r="G699" s="186"/>
      <c r="H699" s="207"/>
      <c r="I699" s="203"/>
      <c r="J699" s="203"/>
    </row>
    <row r="700" spans="1:10" s="53" customFormat="1" x14ac:dyDescent="0.25">
      <c r="A700" s="66" t="s">
        <v>977</v>
      </c>
      <c r="B700" s="67"/>
      <c r="C700" s="67"/>
      <c r="D700" s="62" t="s">
        <v>716</v>
      </c>
      <c r="E700" s="65"/>
      <c r="F700" s="65"/>
      <c r="G700" s="194"/>
      <c r="H700" s="210"/>
      <c r="I700" s="210"/>
      <c r="J700" s="210"/>
    </row>
    <row r="701" spans="1:10" s="53" customFormat="1" ht="26.25" x14ac:dyDescent="0.25">
      <c r="A701" s="58" t="s">
        <v>978</v>
      </c>
      <c r="B701" s="15" t="s">
        <v>654</v>
      </c>
      <c r="C701" s="15" t="s">
        <v>683</v>
      </c>
      <c r="D701" s="16" t="s">
        <v>684</v>
      </c>
      <c r="E701" s="15" t="s">
        <v>21</v>
      </c>
      <c r="F701" s="15">
        <v>3</v>
      </c>
      <c r="G701" s="186"/>
      <c r="H701" s="207"/>
      <c r="I701" s="203"/>
      <c r="J701" s="203"/>
    </row>
    <row r="702" spans="1:10" s="53" customFormat="1" ht="26.25" x14ac:dyDescent="0.25">
      <c r="A702" s="58" t="s">
        <v>979</v>
      </c>
      <c r="B702" s="15" t="s">
        <v>661</v>
      </c>
      <c r="C702" s="15">
        <v>100867</v>
      </c>
      <c r="D702" s="16" t="s">
        <v>685</v>
      </c>
      <c r="E702" s="15" t="s">
        <v>21</v>
      </c>
      <c r="F702" s="15">
        <v>1</v>
      </c>
      <c r="G702" s="186"/>
      <c r="H702" s="207"/>
      <c r="I702" s="203"/>
      <c r="J702" s="203"/>
    </row>
    <row r="703" spans="1:10" s="53" customFormat="1" ht="26.25" x14ac:dyDescent="0.25">
      <c r="A703" s="58" t="s">
        <v>980</v>
      </c>
      <c r="B703" s="15" t="s">
        <v>661</v>
      </c>
      <c r="C703" s="15">
        <v>100868</v>
      </c>
      <c r="D703" s="16" t="s">
        <v>686</v>
      </c>
      <c r="E703" s="15" t="s">
        <v>21</v>
      </c>
      <c r="F703" s="15">
        <v>2</v>
      </c>
      <c r="G703" s="186"/>
      <c r="H703" s="207"/>
      <c r="I703" s="203"/>
      <c r="J703" s="203"/>
    </row>
    <row r="704" spans="1:10" s="53" customFormat="1" ht="26.25" x14ac:dyDescent="0.25">
      <c r="A704" s="58" t="s">
        <v>981</v>
      </c>
      <c r="B704" s="15" t="s">
        <v>654</v>
      </c>
      <c r="C704" s="15" t="s">
        <v>687</v>
      </c>
      <c r="D704" s="16" t="s">
        <v>688</v>
      </c>
      <c r="E704" s="15" t="s">
        <v>21</v>
      </c>
      <c r="F704" s="15">
        <v>1</v>
      </c>
      <c r="G704" s="186"/>
      <c r="H704" s="207"/>
      <c r="I704" s="203"/>
      <c r="J704" s="203"/>
    </row>
    <row r="705" spans="1:10" s="53" customFormat="1" x14ac:dyDescent="0.25">
      <c r="A705" s="58" t="s">
        <v>982</v>
      </c>
      <c r="B705" s="15" t="s">
        <v>654</v>
      </c>
      <c r="C705" s="15" t="s">
        <v>689</v>
      </c>
      <c r="D705" s="16" t="s">
        <v>690</v>
      </c>
      <c r="E705" s="15" t="s">
        <v>21</v>
      </c>
      <c r="F705" s="15">
        <v>1</v>
      </c>
      <c r="G705" s="186"/>
      <c r="H705" s="207"/>
      <c r="I705" s="203"/>
      <c r="J705" s="203"/>
    </row>
    <row r="706" spans="1:10" s="53" customFormat="1" x14ac:dyDescent="0.25">
      <c r="A706" s="58" t="s">
        <v>983</v>
      </c>
      <c r="B706" s="15" t="s">
        <v>654</v>
      </c>
      <c r="C706" s="15" t="s">
        <v>691</v>
      </c>
      <c r="D706" s="16" t="s">
        <v>692</v>
      </c>
      <c r="E706" s="15" t="s">
        <v>21</v>
      </c>
      <c r="F706" s="15">
        <v>1</v>
      </c>
      <c r="G706" s="186"/>
      <c r="H706" s="207"/>
      <c r="I706" s="203"/>
      <c r="J706" s="203"/>
    </row>
    <row r="707" spans="1:10" s="53" customFormat="1" ht="39" x14ac:dyDescent="0.25">
      <c r="A707" s="58" t="s">
        <v>984</v>
      </c>
      <c r="B707" s="15" t="s">
        <v>661</v>
      </c>
      <c r="C707" s="15">
        <v>95472</v>
      </c>
      <c r="D707" s="16" t="s">
        <v>443</v>
      </c>
      <c r="E707" s="15" t="s">
        <v>21</v>
      </c>
      <c r="F707" s="15">
        <v>1</v>
      </c>
      <c r="G707" s="186"/>
      <c r="H707" s="207"/>
      <c r="I707" s="203"/>
      <c r="J707" s="203"/>
    </row>
    <row r="708" spans="1:10" s="53" customFormat="1" x14ac:dyDescent="0.25">
      <c r="A708" s="58" t="s">
        <v>985</v>
      </c>
      <c r="B708" s="15" t="s">
        <v>693</v>
      </c>
      <c r="C708" s="15">
        <v>1370</v>
      </c>
      <c r="D708" s="16" t="s">
        <v>694</v>
      </c>
      <c r="E708" s="15" t="s">
        <v>21</v>
      </c>
      <c r="F708" s="15">
        <v>1</v>
      </c>
      <c r="G708" s="187"/>
      <c r="H708" s="207"/>
      <c r="I708" s="203"/>
      <c r="J708" s="203"/>
    </row>
    <row r="709" spans="1:10" s="53" customFormat="1" x14ac:dyDescent="0.25">
      <c r="A709" s="58" t="s">
        <v>986</v>
      </c>
      <c r="B709" s="15" t="s">
        <v>654</v>
      </c>
      <c r="C709" s="15" t="s">
        <v>695</v>
      </c>
      <c r="D709" s="16" t="s">
        <v>696</v>
      </c>
      <c r="E709" s="15" t="s">
        <v>21</v>
      </c>
      <c r="F709" s="15">
        <v>1</v>
      </c>
      <c r="G709" s="186"/>
      <c r="H709" s="207"/>
      <c r="I709" s="203"/>
      <c r="J709" s="203"/>
    </row>
    <row r="710" spans="1:10" s="53" customFormat="1" ht="26.25" x14ac:dyDescent="0.25">
      <c r="A710" s="58" t="s">
        <v>987</v>
      </c>
      <c r="B710" s="15" t="s">
        <v>661</v>
      </c>
      <c r="C710" s="15">
        <v>95544</v>
      </c>
      <c r="D710" s="16" t="s">
        <v>697</v>
      </c>
      <c r="E710" s="15" t="s">
        <v>21</v>
      </c>
      <c r="F710" s="15">
        <v>1</v>
      </c>
      <c r="G710" s="186"/>
      <c r="H710" s="207"/>
      <c r="I710" s="203"/>
      <c r="J710" s="203"/>
    </row>
    <row r="711" spans="1:10" s="53" customFormat="1" x14ac:dyDescent="0.25">
      <c r="A711" s="58" t="s">
        <v>988</v>
      </c>
      <c r="B711" s="15" t="s">
        <v>693</v>
      </c>
      <c r="C711" s="15">
        <v>37401</v>
      </c>
      <c r="D711" s="16" t="s">
        <v>511</v>
      </c>
      <c r="E711" s="15" t="s">
        <v>21</v>
      </c>
      <c r="F711" s="15">
        <v>1</v>
      </c>
      <c r="G711" s="187"/>
      <c r="H711" s="207"/>
      <c r="I711" s="203"/>
      <c r="J711" s="203"/>
    </row>
    <row r="712" spans="1:10" s="53" customFormat="1" x14ac:dyDescent="0.25">
      <c r="A712" s="58" t="s">
        <v>989</v>
      </c>
      <c r="B712" s="15" t="s">
        <v>654</v>
      </c>
      <c r="C712" s="15" t="s">
        <v>698</v>
      </c>
      <c r="D712" s="16" t="s">
        <v>699</v>
      </c>
      <c r="E712" s="15" t="s">
        <v>21</v>
      </c>
      <c r="F712" s="15">
        <v>1</v>
      </c>
      <c r="G712" s="186"/>
      <c r="H712" s="207"/>
      <c r="I712" s="203"/>
      <c r="J712" s="203"/>
    </row>
    <row r="713" spans="1:10" s="53" customFormat="1" x14ac:dyDescent="0.25">
      <c r="A713" s="66" t="s">
        <v>990</v>
      </c>
      <c r="B713" s="67"/>
      <c r="C713" s="67"/>
      <c r="D713" s="62" t="s">
        <v>717</v>
      </c>
      <c r="E713" s="65"/>
      <c r="F713" s="65"/>
      <c r="G713" s="194"/>
      <c r="H713" s="210"/>
      <c r="I713" s="210"/>
      <c r="J713" s="210"/>
    </row>
    <row r="714" spans="1:10" s="53" customFormat="1" ht="26.25" x14ac:dyDescent="0.25">
      <c r="A714" s="58" t="s">
        <v>991</v>
      </c>
      <c r="B714" s="15" t="s">
        <v>654</v>
      </c>
      <c r="C714" s="15" t="s">
        <v>683</v>
      </c>
      <c r="D714" s="16" t="s">
        <v>684</v>
      </c>
      <c r="E714" s="15" t="s">
        <v>21</v>
      </c>
      <c r="F714" s="15">
        <v>3</v>
      </c>
      <c r="G714" s="186"/>
      <c r="H714" s="207"/>
      <c r="I714" s="203"/>
      <c r="J714" s="203"/>
    </row>
    <row r="715" spans="1:10" s="53" customFormat="1" ht="26.25" x14ac:dyDescent="0.25">
      <c r="A715" s="58" t="s">
        <v>992</v>
      </c>
      <c r="B715" s="15" t="s">
        <v>661</v>
      </c>
      <c r="C715" s="15">
        <v>100867</v>
      </c>
      <c r="D715" s="16" t="s">
        <v>685</v>
      </c>
      <c r="E715" s="15" t="s">
        <v>21</v>
      </c>
      <c r="F715" s="15">
        <v>1</v>
      </c>
      <c r="G715" s="186"/>
      <c r="H715" s="207"/>
      <c r="I715" s="203"/>
      <c r="J715" s="203"/>
    </row>
    <row r="716" spans="1:10" s="53" customFormat="1" ht="26.25" x14ac:dyDescent="0.25">
      <c r="A716" s="58" t="s">
        <v>993</v>
      </c>
      <c r="B716" s="15" t="s">
        <v>661</v>
      </c>
      <c r="C716" s="15">
        <v>100868</v>
      </c>
      <c r="D716" s="16" t="s">
        <v>686</v>
      </c>
      <c r="E716" s="15" t="s">
        <v>21</v>
      </c>
      <c r="F716" s="15">
        <v>2</v>
      </c>
      <c r="G716" s="186"/>
      <c r="H716" s="207"/>
      <c r="I716" s="203"/>
      <c r="J716" s="203"/>
    </row>
    <row r="717" spans="1:10" s="53" customFormat="1" ht="26.25" x14ac:dyDescent="0.25">
      <c r="A717" s="58" t="s">
        <v>994</v>
      </c>
      <c r="B717" s="15" t="s">
        <v>654</v>
      </c>
      <c r="C717" s="15" t="s">
        <v>687</v>
      </c>
      <c r="D717" s="16" t="s">
        <v>688</v>
      </c>
      <c r="E717" s="15" t="s">
        <v>21</v>
      </c>
      <c r="F717" s="15">
        <v>1</v>
      </c>
      <c r="G717" s="186"/>
      <c r="H717" s="207"/>
      <c r="I717" s="203"/>
      <c r="J717" s="203"/>
    </row>
    <row r="718" spans="1:10" s="53" customFormat="1" ht="15" customHeight="1" x14ac:dyDescent="0.25">
      <c r="A718" s="58" t="s">
        <v>995</v>
      </c>
      <c r="B718" s="15" t="s">
        <v>654</v>
      </c>
      <c r="C718" s="15" t="s">
        <v>689</v>
      </c>
      <c r="D718" s="16" t="s">
        <v>690</v>
      </c>
      <c r="E718" s="15" t="s">
        <v>21</v>
      </c>
      <c r="F718" s="15">
        <v>1</v>
      </c>
      <c r="G718" s="186"/>
      <c r="H718" s="207"/>
      <c r="I718" s="203"/>
      <c r="J718" s="203"/>
    </row>
    <row r="719" spans="1:10" s="53" customFormat="1" x14ac:dyDescent="0.25">
      <c r="A719" s="58" t="s">
        <v>996</v>
      </c>
      <c r="B719" s="15" t="s">
        <v>654</v>
      </c>
      <c r="C719" s="15" t="s">
        <v>691</v>
      </c>
      <c r="D719" s="16" t="s">
        <v>692</v>
      </c>
      <c r="E719" s="15" t="s">
        <v>21</v>
      </c>
      <c r="F719" s="15">
        <v>1</v>
      </c>
      <c r="G719" s="186"/>
      <c r="H719" s="207"/>
      <c r="I719" s="203"/>
      <c r="J719" s="203"/>
    </row>
    <row r="720" spans="1:10" s="53" customFormat="1" ht="39" x14ac:dyDescent="0.25">
      <c r="A720" s="58" t="s">
        <v>997</v>
      </c>
      <c r="B720" s="15" t="s">
        <v>661</v>
      </c>
      <c r="C720" s="15">
        <v>95472</v>
      </c>
      <c r="D720" s="16" t="s">
        <v>443</v>
      </c>
      <c r="E720" s="15" t="s">
        <v>21</v>
      </c>
      <c r="F720" s="15">
        <v>1</v>
      </c>
      <c r="G720" s="186"/>
      <c r="H720" s="207"/>
      <c r="I720" s="203"/>
      <c r="J720" s="203"/>
    </row>
    <row r="721" spans="1:10" s="53" customFormat="1" x14ac:dyDescent="0.25">
      <c r="A721" s="58" t="s">
        <v>998</v>
      </c>
      <c r="B721" s="15" t="s">
        <v>693</v>
      </c>
      <c r="C721" s="15">
        <v>1370</v>
      </c>
      <c r="D721" s="16" t="s">
        <v>694</v>
      </c>
      <c r="E721" s="15" t="s">
        <v>21</v>
      </c>
      <c r="F721" s="15">
        <v>1</v>
      </c>
      <c r="G721" s="187"/>
      <c r="H721" s="207"/>
      <c r="I721" s="203"/>
      <c r="J721" s="203"/>
    </row>
    <row r="722" spans="1:10" s="53" customFormat="1" x14ac:dyDescent="0.25">
      <c r="A722" s="58" t="s">
        <v>999</v>
      </c>
      <c r="B722" s="15" t="s">
        <v>654</v>
      </c>
      <c r="C722" s="15" t="s">
        <v>695</v>
      </c>
      <c r="D722" s="16" t="s">
        <v>696</v>
      </c>
      <c r="E722" s="15" t="s">
        <v>21</v>
      </c>
      <c r="F722" s="15">
        <v>1</v>
      </c>
      <c r="G722" s="186"/>
      <c r="H722" s="207"/>
      <c r="I722" s="203"/>
      <c r="J722" s="203"/>
    </row>
    <row r="723" spans="1:10" s="53" customFormat="1" ht="26.25" x14ac:dyDescent="0.25">
      <c r="A723" s="58" t="s">
        <v>1000</v>
      </c>
      <c r="B723" s="15" t="s">
        <v>661</v>
      </c>
      <c r="C723" s="15">
        <v>95544</v>
      </c>
      <c r="D723" s="16" t="s">
        <v>697</v>
      </c>
      <c r="E723" s="15" t="s">
        <v>21</v>
      </c>
      <c r="F723" s="15">
        <v>1</v>
      </c>
      <c r="G723" s="186"/>
      <c r="H723" s="207"/>
      <c r="I723" s="203"/>
      <c r="J723" s="203"/>
    </row>
    <row r="724" spans="1:10" s="53" customFormat="1" x14ac:dyDescent="0.25">
      <c r="A724" s="58" t="s">
        <v>1001</v>
      </c>
      <c r="B724" s="15" t="s">
        <v>693</v>
      </c>
      <c r="C724" s="15">
        <v>37401</v>
      </c>
      <c r="D724" s="16" t="s">
        <v>511</v>
      </c>
      <c r="E724" s="15" t="s">
        <v>21</v>
      </c>
      <c r="F724" s="15">
        <v>1</v>
      </c>
      <c r="G724" s="187"/>
      <c r="H724" s="207"/>
      <c r="I724" s="203"/>
      <c r="J724" s="203"/>
    </row>
    <row r="725" spans="1:10" s="53" customFormat="1" x14ac:dyDescent="0.25">
      <c r="A725" s="58" t="s">
        <v>1002</v>
      </c>
      <c r="B725" s="15" t="s">
        <v>654</v>
      </c>
      <c r="C725" s="15" t="s">
        <v>698</v>
      </c>
      <c r="D725" s="16" t="s">
        <v>699</v>
      </c>
      <c r="E725" s="15" t="s">
        <v>21</v>
      </c>
      <c r="F725" s="15">
        <v>1</v>
      </c>
      <c r="G725" s="186"/>
      <c r="H725" s="207"/>
      <c r="I725" s="203"/>
      <c r="J725" s="203"/>
    </row>
    <row r="726" spans="1:10" s="53" customFormat="1" x14ac:dyDescent="0.25">
      <c r="A726" s="66" t="s">
        <v>1003</v>
      </c>
      <c r="B726" s="67"/>
      <c r="C726" s="67"/>
      <c r="D726" s="62" t="s">
        <v>707</v>
      </c>
      <c r="E726" s="65"/>
      <c r="F726" s="65"/>
      <c r="G726" s="194"/>
      <c r="H726" s="210"/>
      <c r="I726" s="210"/>
      <c r="J726" s="210"/>
    </row>
    <row r="727" spans="1:10" s="53" customFormat="1" ht="26.25" x14ac:dyDescent="0.25">
      <c r="A727" s="58" t="s">
        <v>1004</v>
      </c>
      <c r="B727" s="15" t="s">
        <v>654</v>
      </c>
      <c r="C727" s="15" t="s">
        <v>708</v>
      </c>
      <c r="D727" s="16" t="s">
        <v>709</v>
      </c>
      <c r="E727" s="15" t="s">
        <v>21</v>
      </c>
      <c r="F727" s="15">
        <v>8</v>
      </c>
      <c r="G727" s="186"/>
      <c r="H727" s="207"/>
      <c r="I727" s="203"/>
      <c r="J727" s="203"/>
    </row>
    <row r="728" spans="1:10" s="53" customFormat="1" x14ac:dyDescent="0.25">
      <c r="A728" s="66" t="s">
        <v>1005</v>
      </c>
      <c r="B728" s="64"/>
      <c r="C728" s="64"/>
      <c r="D728" s="62" t="s">
        <v>710</v>
      </c>
      <c r="E728" s="65"/>
      <c r="F728" s="65"/>
      <c r="G728" s="194"/>
      <c r="H728" s="210"/>
      <c r="I728" s="210"/>
      <c r="J728" s="210"/>
    </row>
    <row r="729" spans="1:10" s="53" customFormat="1" x14ac:dyDescent="0.25">
      <c r="A729" s="58" t="s">
        <v>1006</v>
      </c>
      <c r="B729" s="15" t="s">
        <v>654</v>
      </c>
      <c r="C729" s="15" t="s">
        <v>711</v>
      </c>
      <c r="D729" s="16" t="s">
        <v>712</v>
      </c>
      <c r="E729" s="15" t="s">
        <v>21</v>
      </c>
      <c r="F729" s="15">
        <v>8</v>
      </c>
      <c r="G729" s="186"/>
      <c r="H729" s="207"/>
      <c r="I729" s="203"/>
      <c r="J729" s="203"/>
    </row>
    <row r="730" spans="1:10" s="53" customFormat="1" x14ac:dyDescent="0.25">
      <c r="A730" s="58"/>
      <c r="B730" s="15"/>
      <c r="C730" s="15"/>
      <c r="D730" s="16"/>
      <c r="E730" s="15"/>
      <c r="F730" s="15"/>
      <c r="G730" s="187"/>
      <c r="H730" s="213"/>
      <c r="I730" s="220"/>
      <c r="J730" s="220"/>
    </row>
    <row r="731" spans="1:10" s="53" customFormat="1" x14ac:dyDescent="0.25">
      <c r="A731" s="60">
        <v>27</v>
      </c>
      <c r="B731" s="182"/>
      <c r="C731" s="182"/>
      <c r="D731" s="182" t="s">
        <v>723</v>
      </c>
      <c r="E731" s="182"/>
      <c r="F731" s="182"/>
      <c r="G731" s="196"/>
      <c r="H731" s="212"/>
      <c r="I731" s="212"/>
      <c r="J731" s="212"/>
    </row>
    <row r="732" spans="1:10" s="53" customFormat="1" x14ac:dyDescent="0.25">
      <c r="A732" s="66" t="s">
        <v>1007</v>
      </c>
      <c r="B732" s="64"/>
      <c r="C732" s="64"/>
      <c r="D732" s="62" t="s">
        <v>653</v>
      </c>
      <c r="E732" s="63"/>
      <c r="F732" s="63"/>
      <c r="G732" s="193"/>
      <c r="H732" s="209"/>
      <c r="I732" s="210"/>
      <c r="J732" s="210"/>
    </row>
    <row r="733" spans="1:10" s="53" customFormat="1" x14ac:dyDescent="0.25">
      <c r="A733" s="58" t="s">
        <v>1008</v>
      </c>
      <c r="B733" s="15" t="s">
        <v>654</v>
      </c>
      <c r="C733" s="15" t="s">
        <v>655</v>
      </c>
      <c r="D733" s="16" t="s">
        <v>656</v>
      </c>
      <c r="E733" s="15" t="s">
        <v>657</v>
      </c>
      <c r="F733" s="15">
        <v>5.75</v>
      </c>
      <c r="G733" s="186"/>
      <c r="H733" s="207"/>
      <c r="I733" s="203"/>
      <c r="J733" s="203"/>
    </row>
    <row r="734" spans="1:10" s="53" customFormat="1" x14ac:dyDescent="0.25">
      <c r="A734" s="66" t="s">
        <v>1009</v>
      </c>
      <c r="B734" s="64"/>
      <c r="C734" s="64"/>
      <c r="D734" s="62" t="s">
        <v>719</v>
      </c>
      <c r="E734" s="65"/>
      <c r="F734" s="65"/>
      <c r="G734" s="194"/>
      <c r="H734" s="210"/>
      <c r="I734" s="210"/>
      <c r="J734" s="210"/>
    </row>
    <row r="735" spans="1:10" s="53" customFormat="1" x14ac:dyDescent="0.25">
      <c r="A735" s="58" t="s">
        <v>1010</v>
      </c>
      <c r="B735" s="15" t="s">
        <v>693</v>
      </c>
      <c r="C735" s="15">
        <v>39961</v>
      </c>
      <c r="D735" s="16" t="s">
        <v>488</v>
      </c>
      <c r="E735" s="15" t="s">
        <v>21</v>
      </c>
      <c r="F735" s="15">
        <v>5</v>
      </c>
      <c r="G735" s="187"/>
      <c r="H735" s="207"/>
      <c r="I735" s="203"/>
      <c r="J735" s="203"/>
    </row>
    <row r="736" spans="1:10" s="53" customFormat="1" x14ac:dyDescent="0.25">
      <c r="A736" s="66" t="s">
        <v>1011</v>
      </c>
      <c r="B736" s="64"/>
      <c r="C736" s="64"/>
      <c r="D736" s="62" t="s">
        <v>714</v>
      </c>
      <c r="E736" s="65"/>
      <c r="F736" s="65"/>
      <c r="G736" s="194"/>
      <c r="H736" s="210"/>
      <c r="I736" s="210"/>
      <c r="J736" s="210"/>
    </row>
    <row r="737" spans="1:10" s="53" customFormat="1" x14ac:dyDescent="0.25">
      <c r="A737" s="58" t="s">
        <v>1012</v>
      </c>
      <c r="B737" s="15" t="s">
        <v>654</v>
      </c>
      <c r="C737" s="15" t="s">
        <v>663</v>
      </c>
      <c r="D737" s="16" t="s">
        <v>664</v>
      </c>
      <c r="E737" s="15" t="s">
        <v>21</v>
      </c>
      <c r="F737" s="15">
        <v>3</v>
      </c>
      <c r="G737" s="186"/>
      <c r="H737" s="207"/>
      <c r="I737" s="203"/>
      <c r="J737" s="203"/>
    </row>
    <row r="738" spans="1:10" s="53" customFormat="1" x14ac:dyDescent="0.25">
      <c r="A738" s="58" t="s">
        <v>1013</v>
      </c>
      <c r="B738" s="15" t="s">
        <v>654</v>
      </c>
      <c r="C738" s="15" t="s">
        <v>665</v>
      </c>
      <c r="D738" s="16" t="s">
        <v>666</v>
      </c>
      <c r="E738" s="15" t="s">
        <v>21</v>
      </c>
      <c r="F738" s="15">
        <v>3</v>
      </c>
      <c r="G738" s="186"/>
      <c r="H738" s="207"/>
      <c r="I738" s="203"/>
      <c r="J738" s="203"/>
    </row>
    <row r="739" spans="1:10" s="53" customFormat="1" x14ac:dyDescent="0.25">
      <c r="A739" s="66" t="s">
        <v>1014</v>
      </c>
      <c r="B739" s="64"/>
      <c r="C739" s="64"/>
      <c r="D739" s="62" t="s">
        <v>667</v>
      </c>
      <c r="E739" s="65"/>
      <c r="F739" s="65"/>
      <c r="G739" s="194"/>
      <c r="H739" s="210"/>
      <c r="I739" s="210"/>
      <c r="J739" s="210"/>
    </row>
    <row r="740" spans="1:10" s="53" customFormat="1" ht="26.25" x14ac:dyDescent="0.25">
      <c r="A740" s="58" t="s">
        <v>1015</v>
      </c>
      <c r="B740" s="15" t="s">
        <v>654</v>
      </c>
      <c r="C740" s="15" t="s">
        <v>668</v>
      </c>
      <c r="D740" s="16" t="s">
        <v>669</v>
      </c>
      <c r="E740" s="15" t="s">
        <v>21</v>
      </c>
      <c r="F740" s="15">
        <v>8</v>
      </c>
      <c r="G740" s="186"/>
      <c r="H740" s="207"/>
      <c r="I740" s="203"/>
      <c r="J740" s="203"/>
    </row>
    <row r="741" spans="1:10" s="53" customFormat="1" x14ac:dyDescent="0.25">
      <c r="A741" s="66" t="s">
        <v>1016</v>
      </c>
      <c r="B741" s="64"/>
      <c r="C741" s="64"/>
      <c r="D741" s="62" t="s">
        <v>715</v>
      </c>
      <c r="E741" s="65"/>
      <c r="F741" s="65"/>
      <c r="G741" s="194"/>
      <c r="H741" s="210"/>
      <c r="I741" s="210"/>
      <c r="J741" s="210"/>
    </row>
    <row r="742" spans="1:10" s="53" customFormat="1" ht="25.5" x14ac:dyDescent="0.25">
      <c r="A742" s="58" t="s">
        <v>1017</v>
      </c>
      <c r="B742" s="15" t="s">
        <v>654</v>
      </c>
      <c r="C742" s="15" t="s">
        <v>671</v>
      </c>
      <c r="D742" s="9" t="s">
        <v>672</v>
      </c>
      <c r="E742" s="15" t="s">
        <v>21</v>
      </c>
      <c r="F742" s="15">
        <v>2</v>
      </c>
      <c r="G742" s="186"/>
      <c r="H742" s="207"/>
      <c r="I742" s="203"/>
      <c r="J742" s="203"/>
    </row>
    <row r="743" spans="1:10" s="53" customFormat="1" ht="26.25" x14ac:dyDescent="0.25">
      <c r="A743" s="58" t="s">
        <v>1018</v>
      </c>
      <c r="B743" s="15" t="s">
        <v>654</v>
      </c>
      <c r="C743" s="15" t="s">
        <v>673</v>
      </c>
      <c r="D743" s="16" t="s">
        <v>674</v>
      </c>
      <c r="E743" s="15" t="s">
        <v>21</v>
      </c>
      <c r="F743" s="15">
        <v>1</v>
      </c>
      <c r="G743" s="186"/>
      <c r="H743" s="207"/>
      <c r="I743" s="203"/>
      <c r="J743" s="203"/>
    </row>
    <row r="744" spans="1:10" s="53" customFormat="1" ht="25.5" x14ac:dyDescent="0.25">
      <c r="A744" s="58" t="s">
        <v>1019</v>
      </c>
      <c r="B744" s="15" t="s">
        <v>654</v>
      </c>
      <c r="C744" s="15" t="s">
        <v>675</v>
      </c>
      <c r="D744" s="9" t="s">
        <v>676</v>
      </c>
      <c r="E744" s="15" t="s">
        <v>21</v>
      </c>
      <c r="F744" s="15">
        <v>1</v>
      </c>
      <c r="G744" s="186"/>
      <c r="H744" s="207"/>
      <c r="I744" s="203"/>
      <c r="J744" s="203"/>
    </row>
    <row r="745" spans="1:10" s="53" customFormat="1" ht="26.25" x14ac:dyDescent="0.25">
      <c r="A745" s="58" t="s">
        <v>1020</v>
      </c>
      <c r="B745" s="15" t="s">
        <v>654</v>
      </c>
      <c r="C745" s="15" t="s">
        <v>677</v>
      </c>
      <c r="D745" s="16" t="s">
        <v>678</v>
      </c>
      <c r="E745" s="15" t="s">
        <v>21</v>
      </c>
      <c r="F745" s="15">
        <v>1</v>
      </c>
      <c r="G745" s="186"/>
      <c r="H745" s="207"/>
      <c r="I745" s="203"/>
      <c r="J745" s="203"/>
    </row>
    <row r="746" spans="1:10" s="53" customFormat="1" x14ac:dyDescent="0.25">
      <c r="A746" s="66" t="s">
        <v>1021</v>
      </c>
      <c r="B746" s="64"/>
      <c r="C746" s="64"/>
      <c r="D746" s="62" t="s">
        <v>679</v>
      </c>
      <c r="E746" s="65"/>
      <c r="F746" s="65"/>
      <c r="G746" s="194"/>
      <c r="H746" s="210"/>
      <c r="I746" s="210"/>
      <c r="J746" s="210"/>
    </row>
    <row r="747" spans="1:10" s="53" customFormat="1" ht="26.25" x14ac:dyDescent="0.25">
      <c r="A747" s="58" t="s">
        <v>1022</v>
      </c>
      <c r="B747" s="15" t="s">
        <v>654</v>
      </c>
      <c r="C747" s="15" t="s">
        <v>680</v>
      </c>
      <c r="D747" s="16" t="s">
        <v>681</v>
      </c>
      <c r="E747" s="15" t="s">
        <v>21</v>
      </c>
      <c r="F747" s="15">
        <v>72</v>
      </c>
      <c r="G747" s="186"/>
      <c r="H747" s="207"/>
      <c r="I747" s="203"/>
      <c r="J747" s="203"/>
    </row>
    <row r="748" spans="1:10" s="53" customFormat="1" x14ac:dyDescent="0.25">
      <c r="A748" s="66" t="s">
        <v>1023</v>
      </c>
      <c r="B748" s="64"/>
      <c r="C748" s="64"/>
      <c r="D748" s="62" t="s">
        <v>716</v>
      </c>
      <c r="E748" s="65"/>
      <c r="F748" s="65"/>
      <c r="G748" s="194"/>
      <c r="H748" s="210"/>
      <c r="I748" s="210"/>
      <c r="J748" s="210"/>
    </row>
    <row r="749" spans="1:10" s="53" customFormat="1" ht="26.25" x14ac:dyDescent="0.25">
      <c r="A749" s="58" t="s">
        <v>1024</v>
      </c>
      <c r="B749" s="15" t="s">
        <v>654</v>
      </c>
      <c r="C749" s="15" t="s">
        <v>683</v>
      </c>
      <c r="D749" s="16" t="s">
        <v>684</v>
      </c>
      <c r="E749" s="15" t="s">
        <v>21</v>
      </c>
      <c r="F749" s="15">
        <v>3</v>
      </c>
      <c r="G749" s="186"/>
      <c r="H749" s="207"/>
      <c r="I749" s="203"/>
      <c r="J749" s="203"/>
    </row>
    <row r="750" spans="1:10" s="53" customFormat="1" ht="26.25" x14ac:dyDescent="0.25">
      <c r="A750" s="58" t="s">
        <v>1025</v>
      </c>
      <c r="B750" s="15" t="s">
        <v>661</v>
      </c>
      <c r="C750" s="15">
        <v>100867</v>
      </c>
      <c r="D750" s="16" t="s">
        <v>685</v>
      </c>
      <c r="E750" s="15" t="s">
        <v>21</v>
      </c>
      <c r="F750" s="15">
        <v>1</v>
      </c>
      <c r="G750" s="186"/>
      <c r="H750" s="207"/>
      <c r="I750" s="203"/>
      <c r="J750" s="203"/>
    </row>
    <row r="751" spans="1:10" s="53" customFormat="1" ht="26.25" x14ac:dyDescent="0.25">
      <c r="A751" s="58" t="s">
        <v>1026</v>
      </c>
      <c r="B751" s="15" t="s">
        <v>661</v>
      </c>
      <c r="C751" s="15">
        <v>100868</v>
      </c>
      <c r="D751" s="16" t="s">
        <v>686</v>
      </c>
      <c r="E751" s="15" t="s">
        <v>21</v>
      </c>
      <c r="F751" s="15">
        <v>2</v>
      </c>
      <c r="G751" s="186"/>
      <c r="H751" s="207"/>
      <c r="I751" s="203"/>
      <c r="J751" s="203"/>
    </row>
    <row r="752" spans="1:10" s="53" customFormat="1" ht="26.25" x14ac:dyDescent="0.25">
      <c r="A752" s="58" t="s">
        <v>1027</v>
      </c>
      <c r="B752" s="15" t="s">
        <v>654</v>
      </c>
      <c r="C752" s="15" t="s">
        <v>687</v>
      </c>
      <c r="D752" s="16" t="s">
        <v>688</v>
      </c>
      <c r="E752" s="15" t="s">
        <v>21</v>
      </c>
      <c r="F752" s="15">
        <v>1</v>
      </c>
      <c r="G752" s="186"/>
      <c r="H752" s="207"/>
      <c r="I752" s="203"/>
      <c r="J752" s="203"/>
    </row>
    <row r="753" spans="1:10" s="53" customFormat="1" x14ac:dyDescent="0.25">
      <c r="A753" s="58" t="s">
        <v>1028</v>
      </c>
      <c r="B753" s="15" t="s">
        <v>654</v>
      </c>
      <c r="C753" s="15" t="s">
        <v>689</v>
      </c>
      <c r="D753" s="16" t="s">
        <v>690</v>
      </c>
      <c r="E753" s="15" t="s">
        <v>21</v>
      </c>
      <c r="F753" s="15">
        <v>1</v>
      </c>
      <c r="G753" s="186"/>
      <c r="H753" s="207"/>
      <c r="I753" s="203"/>
      <c r="J753" s="203"/>
    </row>
    <row r="754" spans="1:10" s="53" customFormat="1" x14ac:dyDescent="0.25">
      <c r="A754" s="58" t="s">
        <v>1029</v>
      </c>
      <c r="B754" s="15" t="s">
        <v>654</v>
      </c>
      <c r="C754" s="15" t="s">
        <v>691</v>
      </c>
      <c r="D754" s="16" t="s">
        <v>692</v>
      </c>
      <c r="E754" s="15" t="s">
        <v>21</v>
      </c>
      <c r="F754" s="15">
        <v>1</v>
      </c>
      <c r="G754" s="186"/>
      <c r="H754" s="207"/>
      <c r="I754" s="203"/>
      <c r="J754" s="203"/>
    </row>
    <row r="755" spans="1:10" s="53" customFormat="1" ht="39" x14ac:dyDescent="0.25">
      <c r="A755" s="58" t="s">
        <v>1030</v>
      </c>
      <c r="B755" s="15" t="s">
        <v>661</v>
      </c>
      <c r="C755" s="15">
        <v>95472</v>
      </c>
      <c r="D755" s="16" t="s">
        <v>443</v>
      </c>
      <c r="E755" s="15" t="s">
        <v>21</v>
      </c>
      <c r="F755" s="15">
        <v>1</v>
      </c>
      <c r="G755" s="186"/>
      <c r="H755" s="207"/>
      <c r="I755" s="203"/>
      <c r="J755" s="203"/>
    </row>
    <row r="756" spans="1:10" s="53" customFormat="1" x14ac:dyDescent="0.25">
      <c r="A756" s="58" t="s">
        <v>1031</v>
      </c>
      <c r="B756" s="15" t="s">
        <v>693</v>
      </c>
      <c r="C756" s="15">
        <v>1370</v>
      </c>
      <c r="D756" s="16" t="s">
        <v>694</v>
      </c>
      <c r="E756" s="15" t="s">
        <v>21</v>
      </c>
      <c r="F756" s="15">
        <v>1</v>
      </c>
      <c r="G756" s="187"/>
      <c r="H756" s="207"/>
      <c r="I756" s="203"/>
      <c r="J756" s="203"/>
    </row>
    <row r="757" spans="1:10" s="53" customFormat="1" x14ac:dyDescent="0.25">
      <c r="A757" s="58" t="s">
        <v>1032</v>
      </c>
      <c r="B757" s="15" t="s">
        <v>654</v>
      </c>
      <c r="C757" s="15" t="s">
        <v>695</v>
      </c>
      <c r="D757" s="16" t="s">
        <v>696</v>
      </c>
      <c r="E757" s="15" t="s">
        <v>21</v>
      </c>
      <c r="F757" s="15">
        <v>1</v>
      </c>
      <c r="G757" s="186"/>
      <c r="H757" s="207"/>
      <c r="I757" s="203"/>
      <c r="J757" s="203"/>
    </row>
    <row r="758" spans="1:10" s="53" customFormat="1" ht="26.25" x14ac:dyDescent="0.25">
      <c r="A758" s="58" t="s">
        <v>1033</v>
      </c>
      <c r="B758" s="15" t="s">
        <v>661</v>
      </c>
      <c r="C758" s="15">
        <v>95544</v>
      </c>
      <c r="D758" s="16" t="s">
        <v>697</v>
      </c>
      <c r="E758" s="15" t="s">
        <v>21</v>
      </c>
      <c r="F758" s="15">
        <v>1</v>
      </c>
      <c r="G758" s="186"/>
      <c r="H758" s="207"/>
      <c r="I758" s="203"/>
      <c r="J758" s="203"/>
    </row>
    <row r="759" spans="1:10" s="53" customFormat="1" x14ac:dyDescent="0.25">
      <c r="A759" s="58" t="s">
        <v>1034</v>
      </c>
      <c r="B759" s="15" t="s">
        <v>693</v>
      </c>
      <c r="C759" s="15">
        <v>37401</v>
      </c>
      <c r="D759" s="16" t="s">
        <v>511</v>
      </c>
      <c r="E759" s="15" t="s">
        <v>21</v>
      </c>
      <c r="F759" s="15">
        <v>1</v>
      </c>
      <c r="G759" s="187"/>
      <c r="H759" s="207"/>
      <c r="I759" s="203"/>
      <c r="J759" s="203"/>
    </row>
    <row r="760" spans="1:10" s="53" customFormat="1" x14ac:dyDescent="0.25">
      <c r="A760" s="58" t="s">
        <v>1035</v>
      </c>
      <c r="B760" s="15" t="s">
        <v>654</v>
      </c>
      <c r="C760" s="15" t="s">
        <v>698</v>
      </c>
      <c r="D760" s="16" t="s">
        <v>699</v>
      </c>
      <c r="E760" s="15" t="s">
        <v>21</v>
      </c>
      <c r="F760" s="15">
        <v>1</v>
      </c>
      <c r="G760" s="186"/>
      <c r="H760" s="207"/>
      <c r="I760" s="203"/>
      <c r="J760" s="203"/>
    </row>
    <row r="761" spans="1:10" s="53" customFormat="1" x14ac:dyDescent="0.25">
      <c r="A761" s="66" t="s">
        <v>1036</v>
      </c>
      <c r="B761" s="64"/>
      <c r="C761" s="64"/>
      <c r="D761" s="62" t="s">
        <v>717</v>
      </c>
      <c r="E761" s="65"/>
      <c r="F761" s="65"/>
      <c r="G761" s="194"/>
      <c r="H761" s="210"/>
      <c r="I761" s="210"/>
      <c r="J761" s="210"/>
    </row>
    <row r="762" spans="1:10" s="53" customFormat="1" ht="26.25" x14ac:dyDescent="0.25">
      <c r="A762" s="58" t="s">
        <v>1037</v>
      </c>
      <c r="B762" s="15" t="s">
        <v>654</v>
      </c>
      <c r="C762" s="15" t="s">
        <v>683</v>
      </c>
      <c r="D762" s="16" t="s">
        <v>684</v>
      </c>
      <c r="E762" s="15" t="s">
        <v>21</v>
      </c>
      <c r="F762" s="15">
        <v>3</v>
      </c>
      <c r="G762" s="186"/>
      <c r="H762" s="207"/>
      <c r="I762" s="203"/>
      <c r="J762" s="203"/>
    </row>
    <row r="763" spans="1:10" s="53" customFormat="1" ht="26.25" x14ac:dyDescent="0.25">
      <c r="A763" s="58" t="s">
        <v>1038</v>
      </c>
      <c r="B763" s="15" t="s">
        <v>661</v>
      </c>
      <c r="C763" s="15">
        <v>100867</v>
      </c>
      <c r="D763" s="16" t="s">
        <v>685</v>
      </c>
      <c r="E763" s="15" t="s">
        <v>21</v>
      </c>
      <c r="F763" s="15">
        <v>1</v>
      </c>
      <c r="G763" s="186"/>
      <c r="H763" s="207"/>
      <c r="I763" s="203"/>
      <c r="J763" s="203"/>
    </row>
    <row r="764" spans="1:10" s="53" customFormat="1" ht="26.25" x14ac:dyDescent="0.25">
      <c r="A764" s="58" t="s">
        <v>1039</v>
      </c>
      <c r="B764" s="15" t="s">
        <v>661</v>
      </c>
      <c r="C764" s="15">
        <v>100868</v>
      </c>
      <c r="D764" s="16" t="s">
        <v>686</v>
      </c>
      <c r="E764" s="15" t="s">
        <v>21</v>
      </c>
      <c r="F764" s="15">
        <v>2</v>
      </c>
      <c r="G764" s="186"/>
      <c r="H764" s="207"/>
      <c r="I764" s="203"/>
      <c r="J764" s="203"/>
    </row>
    <row r="765" spans="1:10" s="53" customFormat="1" ht="26.25" x14ac:dyDescent="0.25">
      <c r="A765" s="58" t="s">
        <v>1040</v>
      </c>
      <c r="B765" s="15" t="s">
        <v>654</v>
      </c>
      <c r="C765" s="15" t="s">
        <v>687</v>
      </c>
      <c r="D765" s="16" t="s">
        <v>688</v>
      </c>
      <c r="E765" s="15" t="s">
        <v>21</v>
      </c>
      <c r="F765" s="15">
        <v>1</v>
      </c>
      <c r="G765" s="186"/>
      <c r="H765" s="207"/>
      <c r="I765" s="203"/>
      <c r="J765" s="203"/>
    </row>
    <row r="766" spans="1:10" s="53" customFormat="1" x14ac:dyDescent="0.25">
      <c r="A766" s="58" t="s">
        <v>1041</v>
      </c>
      <c r="B766" s="15" t="s">
        <v>654</v>
      </c>
      <c r="C766" s="15" t="s">
        <v>689</v>
      </c>
      <c r="D766" s="16" t="s">
        <v>690</v>
      </c>
      <c r="E766" s="15" t="s">
        <v>21</v>
      </c>
      <c r="F766" s="15">
        <v>1</v>
      </c>
      <c r="G766" s="186"/>
      <c r="H766" s="207"/>
      <c r="I766" s="203"/>
      <c r="J766" s="203"/>
    </row>
    <row r="767" spans="1:10" s="53" customFormat="1" x14ac:dyDescent="0.25">
      <c r="A767" s="58" t="s">
        <v>1042</v>
      </c>
      <c r="B767" s="15" t="s">
        <v>654</v>
      </c>
      <c r="C767" s="15" t="s">
        <v>691</v>
      </c>
      <c r="D767" s="16" t="s">
        <v>692</v>
      </c>
      <c r="E767" s="15" t="s">
        <v>21</v>
      </c>
      <c r="F767" s="15">
        <v>1</v>
      </c>
      <c r="G767" s="186"/>
      <c r="H767" s="207"/>
      <c r="I767" s="203"/>
      <c r="J767" s="203"/>
    </row>
    <row r="768" spans="1:10" s="53" customFormat="1" ht="39" x14ac:dyDescent="0.25">
      <c r="A768" s="58" t="s">
        <v>1043</v>
      </c>
      <c r="B768" s="15" t="s">
        <v>661</v>
      </c>
      <c r="C768" s="15">
        <v>95472</v>
      </c>
      <c r="D768" s="16" t="s">
        <v>443</v>
      </c>
      <c r="E768" s="15" t="s">
        <v>21</v>
      </c>
      <c r="F768" s="15">
        <v>1</v>
      </c>
      <c r="G768" s="186"/>
      <c r="H768" s="207"/>
      <c r="I768" s="203"/>
      <c r="J768" s="203"/>
    </row>
    <row r="769" spans="1:10" s="53" customFormat="1" x14ac:dyDescent="0.25">
      <c r="A769" s="58" t="s">
        <v>1044</v>
      </c>
      <c r="B769" s="15" t="s">
        <v>693</v>
      </c>
      <c r="C769" s="15">
        <v>1370</v>
      </c>
      <c r="D769" s="16" t="s">
        <v>694</v>
      </c>
      <c r="E769" s="15" t="s">
        <v>21</v>
      </c>
      <c r="F769" s="15">
        <v>1</v>
      </c>
      <c r="G769" s="187"/>
      <c r="H769" s="207"/>
      <c r="I769" s="203"/>
      <c r="J769" s="203"/>
    </row>
    <row r="770" spans="1:10" s="53" customFormat="1" x14ac:dyDescent="0.25">
      <c r="A770" s="58" t="s">
        <v>1045</v>
      </c>
      <c r="B770" s="15" t="s">
        <v>654</v>
      </c>
      <c r="C770" s="15" t="s">
        <v>695</v>
      </c>
      <c r="D770" s="16" t="s">
        <v>696</v>
      </c>
      <c r="E770" s="15" t="s">
        <v>21</v>
      </c>
      <c r="F770" s="15">
        <v>1</v>
      </c>
      <c r="G770" s="186"/>
      <c r="H770" s="207"/>
      <c r="I770" s="203"/>
      <c r="J770" s="203"/>
    </row>
    <row r="771" spans="1:10" s="53" customFormat="1" ht="26.25" x14ac:dyDescent="0.25">
      <c r="A771" s="58" t="s">
        <v>1046</v>
      </c>
      <c r="B771" s="15" t="s">
        <v>661</v>
      </c>
      <c r="C771" s="15">
        <v>95544</v>
      </c>
      <c r="D771" s="16" t="s">
        <v>697</v>
      </c>
      <c r="E771" s="15" t="s">
        <v>21</v>
      </c>
      <c r="F771" s="15">
        <v>1</v>
      </c>
      <c r="G771" s="186"/>
      <c r="H771" s="207"/>
      <c r="I771" s="203"/>
      <c r="J771" s="203"/>
    </row>
    <row r="772" spans="1:10" s="53" customFormat="1" x14ac:dyDescent="0.25">
      <c r="A772" s="58" t="s">
        <v>1047</v>
      </c>
      <c r="B772" s="15" t="s">
        <v>693</v>
      </c>
      <c r="C772" s="15">
        <v>37401</v>
      </c>
      <c r="D772" s="16" t="s">
        <v>511</v>
      </c>
      <c r="E772" s="15" t="s">
        <v>21</v>
      </c>
      <c r="F772" s="15">
        <v>1</v>
      </c>
      <c r="G772" s="187"/>
      <c r="H772" s="207"/>
      <c r="I772" s="203"/>
      <c r="J772" s="203"/>
    </row>
    <row r="773" spans="1:10" s="53" customFormat="1" x14ac:dyDescent="0.25">
      <c r="A773" s="58" t="s">
        <v>1048</v>
      </c>
      <c r="B773" s="15" t="s">
        <v>654</v>
      </c>
      <c r="C773" s="15" t="s">
        <v>698</v>
      </c>
      <c r="D773" s="16" t="s">
        <v>699</v>
      </c>
      <c r="E773" s="15" t="s">
        <v>21</v>
      </c>
      <c r="F773" s="15">
        <v>1</v>
      </c>
      <c r="G773" s="186"/>
      <c r="H773" s="207"/>
      <c r="I773" s="203"/>
      <c r="J773" s="203"/>
    </row>
    <row r="774" spans="1:10" s="53" customFormat="1" x14ac:dyDescent="0.25">
      <c r="A774" s="66" t="s">
        <v>1049</v>
      </c>
      <c r="B774" s="64"/>
      <c r="C774" s="64"/>
      <c r="D774" s="62" t="s">
        <v>724</v>
      </c>
      <c r="E774" s="64"/>
      <c r="F774" s="64"/>
      <c r="G774" s="197"/>
      <c r="H774" s="210"/>
      <c r="I774" s="210"/>
      <c r="J774" s="210"/>
    </row>
    <row r="775" spans="1:10" s="53" customFormat="1" ht="26.25" x14ac:dyDescent="0.25">
      <c r="A775" s="58" t="s">
        <v>1050</v>
      </c>
      <c r="B775" s="15" t="s">
        <v>654</v>
      </c>
      <c r="C775" s="15" t="s">
        <v>683</v>
      </c>
      <c r="D775" s="16" t="s">
        <v>684</v>
      </c>
      <c r="E775" s="15" t="s">
        <v>21</v>
      </c>
      <c r="F775" s="15">
        <v>1</v>
      </c>
      <c r="G775" s="186"/>
      <c r="H775" s="207"/>
      <c r="I775" s="203"/>
      <c r="J775" s="203"/>
    </row>
    <row r="776" spans="1:10" s="53" customFormat="1" ht="26.25" x14ac:dyDescent="0.25">
      <c r="A776" s="58" t="s">
        <v>1051</v>
      </c>
      <c r="B776" s="15" t="s">
        <v>661</v>
      </c>
      <c r="C776" s="15">
        <v>100867</v>
      </c>
      <c r="D776" s="16" t="s">
        <v>685</v>
      </c>
      <c r="E776" s="15" t="s">
        <v>21</v>
      </c>
      <c r="F776" s="15">
        <v>1</v>
      </c>
      <c r="G776" s="186"/>
      <c r="H776" s="207"/>
      <c r="I776" s="203"/>
      <c r="J776" s="203"/>
    </row>
    <row r="777" spans="1:10" s="53" customFormat="1" ht="26.25" x14ac:dyDescent="0.25">
      <c r="A777" s="58" t="s">
        <v>1052</v>
      </c>
      <c r="B777" s="15" t="s">
        <v>661</v>
      </c>
      <c r="C777" s="15">
        <v>100868</v>
      </c>
      <c r="D777" s="16" t="s">
        <v>686</v>
      </c>
      <c r="E777" s="15" t="s">
        <v>21</v>
      </c>
      <c r="F777" s="15">
        <v>4</v>
      </c>
      <c r="G777" s="186"/>
      <c r="H777" s="207"/>
      <c r="I777" s="203"/>
      <c r="J777" s="203"/>
    </row>
    <row r="778" spans="1:10" s="53" customFormat="1" ht="26.25" x14ac:dyDescent="0.25">
      <c r="A778" s="58" t="s">
        <v>1053</v>
      </c>
      <c r="B778" s="15" t="s">
        <v>654</v>
      </c>
      <c r="C778" s="15" t="s">
        <v>687</v>
      </c>
      <c r="D778" s="16" t="s">
        <v>688</v>
      </c>
      <c r="E778" s="15" t="s">
        <v>21</v>
      </c>
      <c r="F778" s="15">
        <v>2</v>
      </c>
      <c r="G778" s="186"/>
      <c r="H778" s="207"/>
      <c r="I778" s="203"/>
      <c r="J778" s="203"/>
    </row>
    <row r="779" spans="1:10" s="53" customFormat="1" ht="26.25" x14ac:dyDescent="0.25">
      <c r="A779" s="58" t="s">
        <v>1054</v>
      </c>
      <c r="B779" s="15" t="s">
        <v>661</v>
      </c>
      <c r="C779" s="15">
        <v>100863</v>
      </c>
      <c r="D779" s="16" t="s">
        <v>701</v>
      </c>
      <c r="E779" s="15" t="s">
        <v>21</v>
      </c>
      <c r="F779" s="15">
        <v>1</v>
      </c>
      <c r="G779" s="186"/>
      <c r="H779" s="207"/>
      <c r="I779" s="203"/>
      <c r="J779" s="203"/>
    </row>
    <row r="780" spans="1:10" s="53" customFormat="1" x14ac:dyDescent="0.25">
      <c r="A780" s="58" t="s">
        <v>1055</v>
      </c>
      <c r="B780" s="15" t="s">
        <v>654</v>
      </c>
      <c r="C780" s="15" t="s">
        <v>689</v>
      </c>
      <c r="D780" s="16" t="s">
        <v>690</v>
      </c>
      <c r="E780" s="15" t="s">
        <v>21</v>
      </c>
      <c r="F780" s="15">
        <v>1</v>
      </c>
      <c r="G780" s="186"/>
      <c r="H780" s="207"/>
      <c r="I780" s="203"/>
      <c r="J780" s="203"/>
    </row>
    <row r="781" spans="1:10" s="53" customFormat="1" x14ac:dyDescent="0.25">
      <c r="A781" s="58" t="s">
        <v>1056</v>
      </c>
      <c r="B781" s="15" t="s">
        <v>654</v>
      </c>
      <c r="C781" s="15" t="s">
        <v>691</v>
      </c>
      <c r="D781" s="16" t="s">
        <v>692</v>
      </c>
      <c r="E781" s="15" t="s">
        <v>21</v>
      </c>
      <c r="F781" s="15">
        <v>1</v>
      </c>
      <c r="G781" s="186"/>
      <c r="H781" s="207"/>
      <c r="I781" s="203"/>
      <c r="J781" s="203"/>
    </row>
    <row r="782" spans="1:10" s="53" customFormat="1" ht="39" x14ac:dyDescent="0.25">
      <c r="A782" s="58" t="s">
        <v>1057</v>
      </c>
      <c r="B782" s="15" t="s">
        <v>661</v>
      </c>
      <c r="C782" s="15">
        <v>95472</v>
      </c>
      <c r="D782" s="16" t="s">
        <v>443</v>
      </c>
      <c r="E782" s="15" t="s">
        <v>21</v>
      </c>
      <c r="F782" s="15">
        <v>1</v>
      </c>
      <c r="G782" s="186"/>
      <c r="H782" s="207"/>
      <c r="I782" s="203"/>
      <c r="J782" s="203"/>
    </row>
    <row r="783" spans="1:10" s="53" customFormat="1" x14ac:dyDescent="0.25">
      <c r="A783" s="58" t="s">
        <v>1058</v>
      </c>
      <c r="B783" s="15" t="s">
        <v>693</v>
      </c>
      <c r="C783" s="15">
        <v>1370</v>
      </c>
      <c r="D783" s="16" t="s">
        <v>694</v>
      </c>
      <c r="E783" s="15" t="s">
        <v>21</v>
      </c>
      <c r="F783" s="15">
        <v>1</v>
      </c>
      <c r="G783" s="187"/>
      <c r="H783" s="207"/>
      <c r="I783" s="203"/>
      <c r="J783" s="203"/>
    </row>
    <row r="784" spans="1:10" s="53" customFormat="1" x14ac:dyDescent="0.25">
      <c r="A784" s="58" t="s">
        <v>1059</v>
      </c>
      <c r="B784" s="15" t="s">
        <v>654</v>
      </c>
      <c r="C784" s="15" t="s">
        <v>695</v>
      </c>
      <c r="D784" s="16" t="s">
        <v>696</v>
      </c>
      <c r="E784" s="15" t="s">
        <v>21</v>
      </c>
      <c r="F784" s="15">
        <v>1</v>
      </c>
      <c r="G784" s="186"/>
      <c r="H784" s="207"/>
      <c r="I784" s="203"/>
      <c r="J784" s="203"/>
    </row>
    <row r="785" spans="1:10" s="53" customFormat="1" ht="26.25" x14ac:dyDescent="0.25">
      <c r="A785" s="58" t="s">
        <v>1060</v>
      </c>
      <c r="B785" s="15" t="s">
        <v>661</v>
      </c>
      <c r="C785" s="15">
        <v>95544</v>
      </c>
      <c r="D785" s="16" t="s">
        <v>697</v>
      </c>
      <c r="E785" s="15" t="s">
        <v>21</v>
      </c>
      <c r="F785" s="15">
        <v>1</v>
      </c>
      <c r="G785" s="186"/>
      <c r="H785" s="207"/>
      <c r="I785" s="203"/>
      <c r="J785" s="203"/>
    </row>
    <row r="786" spans="1:10" s="53" customFormat="1" x14ac:dyDescent="0.25">
      <c r="A786" s="58" t="s">
        <v>1061</v>
      </c>
      <c r="B786" s="15" t="s">
        <v>693</v>
      </c>
      <c r="C786" s="15">
        <v>37401</v>
      </c>
      <c r="D786" s="16" t="s">
        <v>511</v>
      </c>
      <c r="E786" s="15" t="s">
        <v>21</v>
      </c>
      <c r="F786" s="15">
        <v>1</v>
      </c>
      <c r="G786" s="187"/>
      <c r="H786" s="207"/>
      <c r="I786" s="203"/>
      <c r="J786" s="203"/>
    </row>
    <row r="787" spans="1:10" s="53" customFormat="1" x14ac:dyDescent="0.25">
      <c r="A787" s="58" t="s">
        <v>1062</v>
      </c>
      <c r="B787" s="15" t="s">
        <v>654</v>
      </c>
      <c r="C787" s="15" t="s">
        <v>698</v>
      </c>
      <c r="D787" s="16" t="s">
        <v>699</v>
      </c>
      <c r="E787" s="15" t="s">
        <v>21</v>
      </c>
      <c r="F787" s="15">
        <v>1</v>
      </c>
      <c r="G787" s="186"/>
      <c r="H787" s="207"/>
      <c r="I787" s="203"/>
      <c r="J787" s="203"/>
    </row>
    <row r="788" spans="1:10" s="53" customFormat="1" x14ac:dyDescent="0.25">
      <c r="A788" s="58" t="s">
        <v>1063</v>
      </c>
      <c r="B788" s="15" t="s">
        <v>654</v>
      </c>
      <c r="C788" s="15" t="s">
        <v>702</v>
      </c>
      <c r="D788" s="16" t="s">
        <v>703</v>
      </c>
      <c r="E788" s="15" t="s">
        <v>21</v>
      </c>
      <c r="F788" s="15">
        <v>1</v>
      </c>
      <c r="G788" s="186"/>
      <c r="H788" s="207"/>
      <c r="I788" s="203"/>
      <c r="J788" s="203"/>
    </row>
    <row r="789" spans="1:10" s="53" customFormat="1" x14ac:dyDescent="0.25">
      <c r="A789" s="66" t="s">
        <v>1064</v>
      </c>
      <c r="B789" s="64"/>
      <c r="C789" s="64"/>
      <c r="D789" s="62" t="s">
        <v>707</v>
      </c>
      <c r="E789" s="65"/>
      <c r="F789" s="65"/>
      <c r="G789" s="194"/>
      <c r="H789" s="210"/>
      <c r="I789" s="210"/>
      <c r="J789" s="210"/>
    </row>
    <row r="790" spans="1:10" s="53" customFormat="1" ht="26.25" x14ac:dyDescent="0.25">
      <c r="A790" s="58" t="s">
        <v>1065</v>
      </c>
      <c r="B790" s="15" t="s">
        <v>654</v>
      </c>
      <c r="C790" s="15" t="s">
        <v>708</v>
      </c>
      <c r="D790" s="16" t="s">
        <v>709</v>
      </c>
      <c r="E790" s="15" t="s">
        <v>21</v>
      </c>
      <c r="F790" s="15">
        <v>10</v>
      </c>
      <c r="G790" s="186"/>
      <c r="H790" s="207"/>
      <c r="I790" s="203"/>
      <c r="J790" s="203"/>
    </row>
    <row r="791" spans="1:10" s="53" customFormat="1" x14ac:dyDescent="0.25">
      <c r="A791" s="66" t="s">
        <v>1066</v>
      </c>
      <c r="B791" s="64"/>
      <c r="C791" s="64"/>
      <c r="D791" s="62" t="s">
        <v>710</v>
      </c>
      <c r="E791" s="65"/>
      <c r="F791" s="65"/>
      <c r="G791" s="194"/>
      <c r="H791" s="210"/>
      <c r="I791" s="210"/>
      <c r="J791" s="210"/>
    </row>
    <row r="792" spans="1:10" s="53" customFormat="1" x14ac:dyDescent="0.25">
      <c r="A792" s="58" t="s">
        <v>1067</v>
      </c>
      <c r="B792" s="15" t="s">
        <v>654</v>
      </c>
      <c r="C792" s="15" t="s">
        <v>711</v>
      </c>
      <c r="D792" s="16" t="s">
        <v>712</v>
      </c>
      <c r="E792" s="15" t="s">
        <v>21</v>
      </c>
      <c r="F792" s="15">
        <v>10</v>
      </c>
      <c r="G792" s="186"/>
      <c r="H792" s="207"/>
      <c r="I792" s="203"/>
      <c r="J792" s="203"/>
    </row>
    <row r="793" spans="1:10" s="53" customFormat="1" x14ac:dyDescent="0.25">
      <c r="G793" s="198"/>
      <c r="H793" s="214"/>
      <c r="I793" s="214"/>
      <c r="J793" s="214"/>
    </row>
    <row r="794" spans="1:10" s="53" customFormat="1" x14ac:dyDescent="0.25">
      <c r="A794" s="270" t="s">
        <v>1437</v>
      </c>
      <c r="B794" s="270"/>
      <c r="C794" s="270"/>
      <c r="D794" s="270"/>
      <c r="E794" s="270"/>
      <c r="F794" s="270"/>
      <c r="G794" s="270"/>
      <c r="H794" s="270"/>
      <c r="I794" s="270"/>
      <c r="J794" s="270"/>
    </row>
    <row r="795" spans="1:10" s="53" customFormat="1" x14ac:dyDescent="0.25">
      <c r="A795" s="66">
        <v>28</v>
      </c>
      <c r="B795" s="66"/>
      <c r="C795" s="66"/>
      <c r="D795" s="167" t="s">
        <v>1438</v>
      </c>
      <c r="E795" s="66"/>
      <c r="F795" s="66"/>
      <c r="G795" s="199"/>
      <c r="H795" s="215"/>
      <c r="I795" s="215"/>
      <c r="J795" s="215"/>
    </row>
    <row r="796" spans="1:10" s="53" customFormat="1" x14ac:dyDescent="0.25">
      <c r="A796" s="58" t="s">
        <v>1114</v>
      </c>
      <c r="B796" s="58" t="s">
        <v>1125</v>
      </c>
      <c r="C796" s="58" t="s">
        <v>2036</v>
      </c>
      <c r="D796" s="168" t="s">
        <v>1127</v>
      </c>
      <c r="E796" s="15" t="s">
        <v>1128</v>
      </c>
      <c r="F796" s="15">
        <v>2</v>
      </c>
      <c r="G796" s="187"/>
      <c r="H796" s="207"/>
      <c r="I796" s="203"/>
      <c r="J796" s="203"/>
    </row>
    <row r="797" spans="1:10" s="53" customFormat="1" x14ac:dyDescent="0.25">
      <c r="A797" s="58" t="s">
        <v>1115</v>
      </c>
      <c r="B797" s="58" t="s">
        <v>135</v>
      </c>
      <c r="C797" s="58">
        <v>70255</v>
      </c>
      <c r="D797" s="168" t="s">
        <v>1439</v>
      </c>
      <c r="E797" s="15" t="s">
        <v>1128</v>
      </c>
      <c r="F797" s="15">
        <v>92</v>
      </c>
      <c r="G797" s="187"/>
      <c r="H797" s="207"/>
      <c r="I797" s="203"/>
      <c r="J797" s="203"/>
    </row>
    <row r="798" spans="1:10" s="53" customFormat="1" x14ac:dyDescent="0.25">
      <c r="A798" s="58" t="s">
        <v>1448</v>
      </c>
      <c r="B798" s="58" t="s">
        <v>1125</v>
      </c>
      <c r="C798" s="58" t="s">
        <v>2037</v>
      </c>
      <c r="D798" s="168" t="s">
        <v>1134</v>
      </c>
      <c r="E798" s="15" t="s">
        <v>1440</v>
      </c>
      <c r="F798" s="15">
        <v>1</v>
      </c>
      <c r="G798" s="187"/>
      <c r="H798" s="207"/>
      <c r="I798" s="203"/>
      <c r="J798" s="203"/>
    </row>
    <row r="799" spans="1:10" s="53" customFormat="1" x14ac:dyDescent="0.25">
      <c r="A799" s="58" t="s">
        <v>1449</v>
      </c>
      <c r="B799" s="58" t="s">
        <v>1125</v>
      </c>
      <c r="C799" s="58" t="s">
        <v>2038</v>
      </c>
      <c r="D799" s="168" t="s">
        <v>1136</v>
      </c>
      <c r="E799" s="15" t="s">
        <v>1137</v>
      </c>
      <c r="F799" s="15">
        <v>305</v>
      </c>
      <c r="G799" s="187"/>
      <c r="H799" s="207"/>
      <c r="I799" s="203"/>
      <c r="J799" s="203"/>
    </row>
    <row r="800" spans="1:10" s="53" customFormat="1" x14ac:dyDescent="0.25">
      <c r="A800" s="58" t="s">
        <v>1450</v>
      </c>
      <c r="B800" s="58" t="s">
        <v>135</v>
      </c>
      <c r="C800" s="58">
        <v>70544</v>
      </c>
      <c r="D800" s="168" t="s">
        <v>1441</v>
      </c>
      <c r="E800" s="15" t="s">
        <v>1137</v>
      </c>
      <c r="F800" s="15">
        <v>162</v>
      </c>
      <c r="G800" s="187"/>
      <c r="H800" s="207"/>
      <c r="I800" s="203"/>
      <c r="J800" s="203"/>
    </row>
    <row r="801" spans="1:10" s="53" customFormat="1" x14ac:dyDescent="0.25">
      <c r="A801" s="58" t="s">
        <v>1451</v>
      </c>
      <c r="B801" s="58" t="s">
        <v>135</v>
      </c>
      <c r="C801" s="58">
        <v>70543</v>
      </c>
      <c r="D801" s="168" t="s">
        <v>1442</v>
      </c>
      <c r="E801" s="15" t="s">
        <v>1137</v>
      </c>
      <c r="F801" s="15">
        <v>160</v>
      </c>
      <c r="G801" s="187"/>
      <c r="H801" s="207"/>
      <c r="I801" s="203"/>
      <c r="J801" s="203"/>
    </row>
    <row r="802" spans="1:10" s="53" customFormat="1" x14ac:dyDescent="0.25">
      <c r="A802" s="58" t="s">
        <v>1452</v>
      </c>
      <c r="B802" s="58" t="s">
        <v>135</v>
      </c>
      <c r="C802" s="58">
        <v>71831</v>
      </c>
      <c r="D802" s="168" t="s">
        <v>1443</v>
      </c>
      <c r="E802" s="15" t="s">
        <v>1128</v>
      </c>
      <c r="F802" s="15">
        <v>1</v>
      </c>
      <c r="G802" s="187"/>
      <c r="H802" s="207"/>
      <c r="I802" s="203"/>
      <c r="J802" s="203"/>
    </row>
    <row r="803" spans="1:10" s="53" customFormat="1" x14ac:dyDescent="0.25">
      <c r="A803" s="58" t="s">
        <v>1453</v>
      </c>
      <c r="B803" s="58" t="s">
        <v>15</v>
      </c>
      <c r="C803" s="58">
        <v>96988</v>
      </c>
      <c r="D803" s="168" t="s">
        <v>1444</v>
      </c>
      <c r="E803" s="15" t="s">
        <v>1128</v>
      </c>
      <c r="F803" s="15">
        <v>1</v>
      </c>
      <c r="G803" s="186"/>
      <c r="H803" s="207"/>
      <c r="I803" s="203"/>
      <c r="J803" s="203"/>
    </row>
    <row r="804" spans="1:10" s="53" customFormat="1" x14ac:dyDescent="0.25">
      <c r="A804" s="58" t="s">
        <v>1454</v>
      </c>
      <c r="B804" s="58" t="s">
        <v>15</v>
      </c>
      <c r="C804" s="58">
        <v>96987</v>
      </c>
      <c r="D804" s="168" t="s">
        <v>1445</v>
      </c>
      <c r="E804" s="15" t="s">
        <v>1128</v>
      </c>
      <c r="F804" s="15">
        <v>1</v>
      </c>
      <c r="G804" s="186"/>
      <c r="H804" s="207"/>
      <c r="I804" s="203"/>
      <c r="J804" s="203"/>
    </row>
    <row r="805" spans="1:10" s="53" customFormat="1" x14ac:dyDescent="0.25">
      <c r="A805" s="58" t="s">
        <v>1455</v>
      </c>
      <c r="B805" s="58" t="s">
        <v>1125</v>
      </c>
      <c r="C805" s="58" t="s">
        <v>2039</v>
      </c>
      <c r="D805" s="168" t="s">
        <v>1139</v>
      </c>
      <c r="E805" s="15" t="s">
        <v>1128</v>
      </c>
      <c r="F805" s="15">
        <v>1</v>
      </c>
      <c r="G805" s="187"/>
      <c r="H805" s="207"/>
      <c r="I805" s="203"/>
      <c r="J805" s="203"/>
    </row>
    <row r="806" spans="1:10" s="53" customFormat="1" x14ac:dyDescent="0.25">
      <c r="A806" s="58" t="s">
        <v>1456</v>
      </c>
      <c r="B806" s="58" t="s">
        <v>135</v>
      </c>
      <c r="C806" s="58">
        <v>70710</v>
      </c>
      <c r="D806" s="168" t="s">
        <v>1446</v>
      </c>
      <c r="E806" s="15" t="s">
        <v>1128</v>
      </c>
      <c r="F806" s="15">
        <v>1</v>
      </c>
      <c r="G806" s="187"/>
      <c r="H806" s="207"/>
      <c r="I806" s="203"/>
      <c r="J806" s="203"/>
    </row>
    <row r="807" spans="1:10" s="53" customFormat="1" x14ac:dyDescent="0.25">
      <c r="A807" s="58" t="s">
        <v>1457</v>
      </c>
      <c r="B807" s="58" t="s">
        <v>15</v>
      </c>
      <c r="C807" s="58">
        <v>90446</v>
      </c>
      <c r="D807" s="168" t="s">
        <v>1447</v>
      </c>
      <c r="E807" s="15" t="s">
        <v>1137</v>
      </c>
      <c r="F807" s="15">
        <v>162</v>
      </c>
      <c r="G807" s="186"/>
      <c r="H807" s="207"/>
      <c r="I807" s="203"/>
      <c r="J807" s="203"/>
    </row>
    <row r="808" spans="1:10" s="53" customFormat="1" x14ac:dyDescent="0.25">
      <c r="A808" s="58" t="s">
        <v>1458</v>
      </c>
      <c r="B808" s="58" t="s">
        <v>1125</v>
      </c>
      <c r="C808" s="58" t="s">
        <v>2040</v>
      </c>
      <c r="D808" s="168" t="s">
        <v>1322</v>
      </c>
      <c r="E808" s="15" t="s">
        <v>1300</v>
      </c>
      <c r="F808" s="15">
        <v>4</v>
      </c>
      <c r="G808" s="187"/>
      <c r="H808" s="207"/>
      <c r="I808" s="203"/>
      <c r="J808" s="203"/>
    </row>
    <row r="809" spans="1:10" s="53" customFormat="1" x14ac:dyDescent="0.25">
      <c r="A809" s="66">
        <v>29</v>
      </c>
      <c r="B809" s="66"/>
      <c r="C809" s="66"/>
      <c r="D809" s="167" t="s">
        <v>1459</v>
      </c>
      <c r="E809" s="62"/>
      <c r="F809" s="62"/>
      <c r="G809" s="200"/>
      <c r="H809" s="215"/>
      <c r="I809" s="215"/>
      <c r="J809" s="215"/>
    </row>
    <row r="810" spans="1:10" s="53" customFormat="1" x14ac:dyDescent="0.25">
      <c r="A810" s="58" t="s">
        <v>1564</v>
      </c>
      <c r="B810" s="58" t="s">
        <v>1125</v>
      </c>
      <c r="C810" s="58" t="s">
        <v>2041</v>
      </c>
      <c r="D810" s="31" t="s">
        <v>1141</v>
      </c>
      <c r="E810" s="58" t="s">
        <v>1128</v>
      </c>
      <c r="F810" s="169">
        <v>1</v>
      </c>
      <c r="G810" s="187"/>
      <c r="H810" s="207"/>
      <c r="I810" s="203"/>
      <c r="J810" s="203"/>
    </row>
    <row r="811" spans="1:10" s="53" customFormat="1" x14ac:dyDescent="0.25">
      <c r="A811" s="58" t="s">
        <v>1565</v>
      </c>
      <c r="B811" s="58" t="s">
        <v>1125</v>
      </c>
      <c r="C811" s="58" t="s">
        <v>2042</v>
      </c>
      <c r="D811" s="31" t="s">
        <v>1154</v>
      </c>
      <c r="E811" s="58" t="s">
        <v>1128</v>
      </c>
      <c r="F811" s="169">
        <v>1</v>
      </c>
      <c r="G811" s="187"/>
      <c r="H811" s="207"/>
      <c r="I811" s="203"/>
      <c r="J811" s="203"/>
    </row>
    <row r="812" spans="1:10" s="53" customFormat="1" x14ac:dyDescent="0.25">
      <c r="A812" s="58" t="s">
        <v>1566</v>
      </c>
      <c r="B812" s="58" t="s">
        <v>1125</v>
      </c>
      <c r="C812" s="58" t="s">
        <v>2043</v>
      </c>
      <c r="D812" s="31" t="s">
        <v>1157</v>
      </c>
      <c r="E812" s="58" t="s">
        <v>1128</v>
      </c>
      <c r="F812" s="169">
        <v>1</v>
      </c>
      <c r="G812" s="187"/>
      <c r="H812" s="207"/>
      <c r="I812" s="203"/>
      <c r="J812" s="203"/>
    </row>
    <row r="813" spans="1:10" s="53" customFormat="1" x14ac:dyDescent="0.25">
      <c r="A813" s="58" t="s">
        <v>1567</v>
      </c>
      <c r="B813" s="58" t="s">
        <v>1125</v>
      </c>
      <c r="C813" s="58" t="s">
        <v>2044</v>
      </c>
      <c r="D813" s="31" t="s">
        <v>1159</v>
      </c>
      <c r="E813" s="58" t="s">
        <v>1128</v>
      </c>
      <c r="F813" s="169">
        <v>1</v>
      </c>
      <c r="G813" s="187"/>
      <c r="H813" s="207"/>
      <c r="I813" s="203"/>
      <c r="J813" s="203"/>
    </row>
    <row r="814" spans="1:10" s="53" customFormat="1" x14ac:dyDescent="0.25">
      <c r="A814" s="58" t="s">
        <v>1568</v>
      </c>
      <c r="B814" s="58" t="s">
        <v>1125</v>
      </c>
      <c r="C814" s="58" t="s">
        <v>2045</v>
      </c>
      <c r="D814" s="31" t="s">
        <v>1161</v>
      </c>
      <c r="E814" s="58" t="s">
        <v>1128</v>
      </c>
      <c r="F814" s="169">
        <v>1</v>
      </c>
      <c r="G814" s="187"/>
      <c r="H814" s="207"/>
      <c r="I814" s="203"/>
      <c r="J814" s="203"/>
    </row>
    <row r="815" spans="1:10" s="53" customFormat="1" x14ac:dyDescent="0.25">
      <c r="A815" s="58" t="s">
        <v>1569</v>
      </c>
      <c r="B815" s="58" t="s">
        <v>1125</v>
      </c>
      <c r="C815" s="58" t="s">
        <v>2046</v>
      </c>
      <c r="D815" s="31" t="s">
        <v>1163</v>
      </c>
      <c r="E815" s="58" t="s">
        <v>1128</v>
      </c>
      <c r="F815" s="169">
        <v>1</v>
      </c>
      <c r="G815" s="187"/>
      <c r="H815" s="207"/>
      <c r="I815" s="203"/>
      <c r="J815" s="203"/>
    </row>
    <row r="816" spans="1:10" s="53" customFormat="1" x14ac:dyDescent="0.25">
      <c r="A816" s="58" t="s">
        <v>1570</v>
      </c>
      <c r="B816" s="58" t="s">
        <v>1125</v>
      </c>
      <c r="C816" s="58" t="s">
        <v>2047</v>
      </c>
      <c r="D816" s="31" t="s">
        <v>1165</v>
      </c>
      <c r="E816" s="58" t="s">
        <v>1128</v>
      </c>
      <c r="F816" s="169">
        <v>1</v>
      </c>
      <c r="G816" s="187"/>
      <c r="H816" s="207"/>
      <c r="I816" s="203"/>
      <c r="J816" s="203"/>
    </row>
    <row r="817" spans="1:10" s="53" customFormat="1" x14ac:dyDescent="0.25">
      <c r="A817" s="58" t="s">
        <v>1571</v>
      </c>
      <c r="B817" s="58" t="s">
        <v>1125</v>
      </c>
      <c r="C817" s="58" t="s">
        <v>2048</v>
      </c>
      <c r="D817" s="31" t="s">
        <v>1167</v>
      </c>
      <c r="E817" s="58" t="s">
        <v>1128</v>
      </c>
      <c r="F817" s="169">
        <v>1</v>
      </c>
      <c r="G817" s="187"/>
      <c r="H817" s="207"/>
      <c r="I817" s="203"/>
      <c r="J817" s="203"/>
    </row>
    <row r="818" spans="1:10" s="53" customFormat="1" x14ac:dyDescent="0.25">
      <c r="A818" s="58" t="s">
        <v>1572</v>
      </c>
      <c r="B818" s="58" t="s">
        <v>1125</v>
      </c>
      <c r="C818" s="58" t="s">
        <v>2049</v>
      </c>
      <c r="D818" s="31" t="s">
        <v>1169</v>
      </c>
      <c r="E818" s="58" t="s">
        <v>1128</v>
      </c>
      <c r="F818" s="169">
        <v>1</v>
      </c>
      <c r="G818" s="187"/>
      <c r="H818" s="207"/>
      <c r="I818" s="203"/>
      <c r="J818" s="203"/>
    </row>
    <row r="819" spans="1:10" s="53" customFormat="1" x14ac:dyDescent="0.25">
      <c r="A819" s="58" t="s">
        <v>1573</v>
      </c>
      <c r="B819" s="58" t="s">
        <v>1125</v>
      </c>
      <c r="C819" s="58" t="s">
        <v>2050</v>
      </c>
      <c r="D819" s="31" t="s">
        <v>1174</v>
      </c>
      <c r="E819" s="58" t="s">
        <v>1128</v>
      </c>
      <c r="F819" s="169">
        <v>7</v>
      </c>
      <c r="G819" s="187"/>
      <c r="H819" s="207"/>
      <c r="I819" s="203"/>
      <c r="J819" s="203"/>
    </row>
    <row r="820" spans="1:10" s="53" customFormat="1" x14ac:dyDescent="0.25">
      <c r="A820" s="58" t="s">
        <v>1574</v>
      </c>
      <c r="B820" s="58" t="s">
        <v>1125</v>
      </c>
      <c r="C820" s="58" t="s">
        <v>2051</v>
      </c>
      <c r="D820" s="31" t="s">
        <v>1178</v>
      </c>
      <c r="E820" s="58" t="s">
        <v>1128</v>
      </c>
      <c r="F820" s="169">
        <v>2</v>
      </c>
      <c r="G820" s="187"/>
      <c r="H820" s="207"/>
      <c r="I820" s="203"/>
      <c r="J820" s="203"/>
    </row>
    <row r="821" spans="1:10" s="53" customFormat="1" x14ac:dyDescent="0.25">
      <c r="A821" s="58" t="s">
        <v>1575</v>
      </c>
      <c r="B821" s="58" t="s">
        <v>1125</v>
      </c>
      <c r="C821" s="58" t="s">
        <v>2052</v>
      </c>
      <c r="D821" s="31" t="s">
        <v>1181</v>
      </c>
      <c r="E821" s="58" t="s">
        <v>1128</v>
      </c>
      <c r="F821" s="169">
        <v>1</v>
      </c>
      <c r="G821" s="187"/>
      <c r="H821" s="207"/>
      <c r="I821" s="203"/>
      <c r="J821" s="203"/>
    </row>
    <row r="822" spans="1:10" s="53" customFormat="1" x14ac:dyDescent="0.25">
      <c r="A822" s="58" t="s">
        <v>1576</v>
      </c>
      <c r="B822" s="58" t="s">
        <v>1125</v>
      </c>
      <c r="C822" s="58" t="s">
        <v>1460</v>
      </c>
      <c r="D822" s="31" t="s">
        <v>1461</v>
      </c>
      <c r="E822" s="58" t="s">
        <v>1128</v>
      </c>
      <c r="F822" s="169">
        <v>1</v>
      </c>
      <c r="G822" s="187"/>
      <c r="H822" s="207"/>
      <c r="I822" s="203"/>
      <c r="J822" s="203"/>
    </row>
    <row r="823" spans="1:10" s="53" customFormat="1" x14ac:dyDescent="0.25">
      <c r="A823" s="58" t="s">
        <v>1577</v>
      </c>
      <c r="B823" s="58" t="s">
        <v>1125</v>
      </c>
      <c r="C823" s="58" t="s">
        <v>1460</v>
      </c>
      <c r="D823" s="31" t="s">
        <v>1462</v>
      </c>
      <c r="E823" s="58" t="s">
        <v>1128</v>
      </c>
      <c r="F823" s="169">
        <v>1</v>
      </c>
      <c r="G823" s="187"/>
      <c r="H823" s="207"/>
      <c r="I823" s="203"/>
      <c r="J823" s="203"/>
    </row>
    <row r="824" spans="1:10" s="53" customFormat="1" x14ac:dyDescent="0.25">
      <c r="A824" s="58" t="s">
        <v>1578</v>
      </c>
      <c r="B824" s="58" t="s">
        <v>1125</v>
      </c>
      <c r="C824" s="58" t="s">
        <v>1463</v>
      </c>
      <c r="D824" s="31" t="s">
        <v>1464</v>
      </c>
      <c r="E824" s="58" t="s">
        <v>1128</v>
      </c>
      <c r="F824" s="169">
        <v>1</v>
      </c>
      <c r="G824" s="187"/>
      <c r="H824" s="207"/>
      <c r="I824" s="203"/>
      <c r="J824" s="203"/>
    </row>
    <row r="825" spans="1:10" s="53" customFormat="1" x14ac:dyDescent="0.25">
      <c r="A825" s="58" t="s">
        <v>1579</v>
      </c>
      <c r="B825" s="58" t="s">
        <v>1125</v>
      </c>
      <c r="C825" s="58" t="s">
        <v>1463</v>
      </c>
      <c r="D825" s="31" t="s">
        <v>1465</v>
      </c>
      <c r="E825" s="58" t="s">
        <v>1128</v>
      </c>
      <c r="F825" s="169">
        <v>1</v>
      </c>
      <c r="G825" s="187"/>
      <c r="H825" s="207"/>
      <c r="I825" s="203"/>
      <c r="J825" s="203"/>
    </row>
    <row r="826" spans="1:10" s="53" customFormat="1" x14ac:dyDescent="0.25">
      <c r="A826" s="58" t="s">
        <v>1580</v>
      </c>
      <c r="B826" s="58" t="s">
        <v>1125</v>
      </c>
      <c r="C826" s="58" t="s">
        <v>1463</v>
      </c>
      <c r="D826" s="31" t="s">
        <v>1466</v>
      </c>
      <c r="E826" s="58" t="s">
        <v>1128</v>
      </c>
      <c r="F826" s="169">
        <v>1</v>
      </c>
      <c r="G826" s="187"/>
      <c r="H826" s="207"/>
      <c r="I826" s="203"/>
      <c r="J826" s="203"/>
    </row>
    <row r="827" spans="1:10" s="53" customFormat="1" x14ac:dyDescent="0.25">
      <c r="A827" s="58" t="s">
        <v>1581</v>
      </c>
      <c r="B827" s="58" t="s">
        <v>1125</v>
      </c>
      <c r="C827" s="58" t="s">
        <v>2053</v>
      </c>
      <c r="D827" s="31" t="s">
        <v>1192</v>
      </c>
      <c r="E827" s="58" t="s">
        <v>1128</v>
      </c>
      <c r="F827" s="169">
        <v>1</v>
      </c>
      <c r="G827" s="187"/>
      <c r="H827" s="207"/>
      <c r="I827" s="203"/>
      <c r="J827" s="203"/>
    </row>
    <row r="828" spans="1:10" s="53" customFormat="1" x14ac:dyDescent="0.25">
      <c r="A828" s="58" t="s">
        <v>1582</v>
      </c>
      <c r="B828" s="58" t="s">
        <v>1125</v>
      </c>
      <c r="C828" s="58" t="s">
        <v>2054</v>
      </c>
      <c r="D828" s="31" t="s">
        <v>1195</v>
      </c>
      <c r="E828" s="58" t="s">
        <v>1128</v>
      </c>
      <c r="F828" s="169">
        <v>1</v>
      </c>
      <c r="G828" s="187"/>
      <c r="H828" s="207"/>
      <c r="I828" s="203"/>
      <c r="J828" s="203"/>
    </row>
    <row r="829" spans="1:10" s="53" customFormat="1" x14ac:dyDescent="0.25">
      <c r="A829" s="58" t="s">
        <v>1583</v>
      </c>
      <c r="B829" s="58" t="s">
        <v>1125</v>
      </c>
      <c r="C829" s="58" t="s">
        <v>2055</v>
      </c>
      <c r="D829" s="31" t="s">
        <v>1197</v>
      </c>
      <c r="E829" s="58" t="s">
        <v>1128</v>
      </c>
      <c r="F829" s="169">
        <v>1</v>
      </c>
      <c r="G829" s="187"/>
      <c r="H829" s="207"/>
      <c r="I829" s="203"/>
      <c r="J829" s="203"/>
    </row>
    <row r="830" spans="1:10" s="53" customFormat="1" x14ac:dyDescent="0.25">
      <c r="A830" s="58" t="s">
        <v>1584</v>
      </c>
      <c r="B830" s="58" t="s">
        <v>1125</v>
      </c>
      <c r="C830" s="58" t="s">
        <v>2056</v>
      </c>
      <c r="D830" s="31" t="s">
        <v>1199</v>
      </c>
      <c r="E830" s="58" t="s">
        <v>1128</v>
      </c>
      <c r="F830" s="169">
        <v>1</v>
      </c>
      <c r="G830" s="187"/>
      <c r="H830" s="207"/>
      <c r="I830" s="203"/>
      <c r="J830" s="203"/>
    </row>
    <row r="831" spans="1:10" s="53" customFormat="1" x14ac:dyDescent="0.25">
      <c r="A831" s="58" t="s">
        <v>1585</v>
      </c>
      <c r="B831" s="58" t="s">
        <v>1125</v>
      </c>
      <c r="C831" s="58" t="s">
        <v>2057</v>
      </c>
      <c r="D831" s="31" t="s">
        <v>1201</v>
      </c>
      <c r="E831" s="58" t="s">
        <v>1128</v>
      </c>
      <c r="F831" s="169">
        <v>1</v>
      </c>
      <c r="G831" s="187"/>
      <c r="H831" s="207"/>
      <c r="I831" s="203"/>
      <c r="J831" s="203"/>
    </row>
    <row r="832" spans="1:10" s="53" customFormat="1" x14ac:dyDescent="0.25">
      <c r="A832" s="58" t="s">
        <v>1586</v>
      </c>
      <c r="B832" s="58" t="s">
        <v>1125</v>
      </c>
      <c r="C832" s="58" t="s">
        <v>2058</v>
      </c>
      <c r="D832" s="31" t="s">
        <v>1203</v>
      </c>
      <c r="E832" s="58" t="s">
        <v>1128</v>
      </c>
      <c r="F832" s="169">
        <v>1</v>
      </c>
      <c r="G832" s="187"/>
      <c r="H832" s="207"/>
      <c r="I832" s="203"/>
      <c r="J832" s="203"/>
    </row>
    <row r="833" spans="1:10" s="53" customFormat="1" x14ac:dyDescent="0.25">
      <c r="A833" s="58" t="s">
        <v>1587</v>
      </c>
      <c r="B833" s="58" t="s">
        <v>1125</v>
      </c>
      <c r="C833" s="58" t="s">
        <v>2059</v>
      </c>
      <c r="D833" s="31" t="s">
        <v>1206</v>
      </c>
      <c r="E833" s="58" t="s">
        <v>1128</v>
      </c>
      <c r="F833" s="169">
        <v>1</v>
      </c>
      <c r="G833" s="187"/>
      <c r="H833" s="207"/>
      <c r="I833" s="203"/>
      <c r="J833" s="203"/>
    </row>
    <row r="834" spans="1:10" s="53" customFormat="1" x14ac:dyDescent="0.25">
      <c r="A834" s="58" t="s">
        <v>1588</v>
      </c>
      <c r="B834" s="58" t="s">
        <v>1125</v>
      </c>
      <c r="C834" s="58" t="s">
        <v>2060</v>
      </c>
      <c r="D834" s="31" t="s">
        <v>1208</v>
      </c>
      <c r="E834" s="58" t="s">
        <v>1128</v>
      </c>
      <c r="F834" s="169">
        <v>1</v>
      </c>
      <c r="G834" s="187"/>
      <c r="H834" s="207"/>
      <c r="I834" s="203"/>
      <c r="J834" s="203"/>
    </row>
    <row r="835" spans="1:10" s="53" customFormat="1" x14ac:dyDescent="0.25">
      <c r="A835" s="58" t="s">
        <v>1589</v>
      </c>
      <c r="B835" s="58" t="s">
        <v>1125</v>
      </c>
      <c r="C835" s="58" t="s">
        <v>2061</v>
      </c>
      <c r="D835" s="31" t="s">
        <v>1210</v>
      </c>
      <c r="E835" s="58" t="s">
        <v>1128</v>
      </c>
      <c r="F835" s="169">
        <v>1</v>
      </c>
      <c r="G835" s="187"/>
      <c r="H835" s="207"/>
      <c r="I835" s="203"/>
      <c r="J835" s="203"/>
    </row>
    <row r="836" spans="1:10" s="53" customFormat="1" x14ac:dyDescent="0.25">
      <c r="A836" s="58" t="s">
        <v>1590</v>
      </c>
      <c r="B836" s="58" t="s">
        <v>1125</v>
      </c>
      <c r="C836" s="58" t="s">
        <v>2062</v>
      </c>
      <c r="D836" s="31" t="s">
        <v>1212</v>
      </c>
      <c r="E836" s="58" t="s">
        <v>1128</v>
      </c>
      <c r="F836" s="169">
        <v>1</v>
      </c>
      <c r="G836" s="187"/>
      <c r="H836" s="207"/>
      <c r="I836" s="203"/>
      <c r="J836" s="203"/>
    </row>
    <row r="837" spans="1:10" s="53" customFormat="1" x14ac:dyDescent="0.25">
      <c r="A837" s="58" t="s">
        <v>1591</v>
      </c>
      <c r="B837" s="58" t="s">
        <v>1125</v>
      </c>
      <c r="C837" s="58" t="s">
        <v>2063</v>
      </c>
      <c r="D837" s="31" t="s">
        <v>1214</v>
      </c>
      <c r="E837" s="58" t="s">
        <v>1128</v>
      </c>
      <c r="F837" s="169">
        <v>1</v>
      </c>
      <c r="G837" s="187"/>
      <c r="H837" s="207"/>
      <c r="I837" s="203"/>
      <c r="J837" s="203"/>
    </row>
    <row r="838" spans="1:10" s="53" customFormat="1" x14ac:dyDescent="0.25">
      <c r="A838" s="58" t="s">
        <v>1592</v>
      </c>
      <c r="B838" s="58" t="s">
        <v>1125</v>
      </c>
      <c r="C838" s="58" t="s">
        <v>2064</v>
      </c>
      <c r="D838" s="31" t="s">
        <v>1216</v>
      </c>
      <c r="E838" s="58" t="s">
        <v>1128</v>
      </c>
      <c r="F838" s="169">
        <v>1</v>
      </c>
      <c r="G838" s="187"/>
      <c r="H838" s="207"/>
      <c r="I838" s="203"/>
      <c r="J838" s="203"/>
    </row>
    <row r="839" spans="1:10" s="53" customFormat="1" x14ac:dyDescent="0.25">
      <c r="A839" s="58" t="s">
        <v>1593</v>
      </c>
      <c r="B839" s="58" t="s">
        <v>1125</v>
      </c>
      <c r="C839" s="58" t="s">
        <v>2065</v>
      </c>
      <c r="D839" s="31" t="s">
        <v>1222</v>
      </c>
      <c r="E839" s="58" t="s">
        <v>1128</v>
      </c>
      <c r="F839" s="169">
        <v>1</v>
      </c>
      <c r="G839" s="187"/>
      <c r="H839" s="207"/>
      <c r="I839" s="203"/>
      <c r="J839" s="203"/>
    </row>
    <row r="840" spans="1:10" s="53" customFormat="1" x14ac:dyDescent="0.25">
      <c r="A840" s="58" t="s">
        <v>1594</v>
      </c>
      <c r="B840" s="58" t="s">
        <v>1125</v>
      </c>
      <c r="C840" s="58" t="s">
        <v>2066</v>
      </c>
      <c r="D840" s="31" t="s">
        <v>1230</v>
      </c>
      <c r="E840" s="58" t="s">
        <v>1128</v>
      </c>
      <c r="F840" s="169">
        <v>1</v>
      </c>
      <c r="G840" s="187"/>
      <c r="H840" s="207"/>
      <c r="I840" s="203"/>
      <c r="J840" s="203"/>
    </row>
    <row r="841" spans="1:10" s="53" customFormat="1" x14ac:dyDescent="0.25">
      <c r="A841" s="58" t="s">
        <v>1595</v>
      </c>
      <c r="B841" s="58" t="s">
        <v>1125</v>
      </c>
      <c r="C841" s="58" t="s">
        <v>2067</v>
      </c>
      <c r="D841" s="31" t="s">
        <v>1235</v>
      </c>
      <c r="E841" s="58" t="s">
        <v>1128</v>
      </c>
      <c r="F841" s="169">
        <v>1</v>
      </c>
      <c r="G841" s="187"/>
      <c r="H841" s="207"/>
      <c r="I841" s="203"/>
      <c r="J841" s="203"/>
    </row>
    <row r="842" spans="1:10" s="53" customFormat="1" x14ac:dyDescent="0.25">
      <c r="A842" s="66">
        <v>30</v>
      </c>
      <c r="B842" s="66"/>
      <c r="C842" s="66"/>
      <c r="D842" s="167" t="s">
        <v>1467</v>
      </c>
      <c r="E842" s="62"/>
      <c r="F842" s="62"/>
      <c r="G842" s="200"/>
      <c r="H842" s="215"/>
      <c r="I842" s="215"/>
      <c r="J842" s="215"/>
    </row>
    <row r="843" spans="1:10" s="53" customFormat="1" x14ac:dyDescent="0.25">
      <c r="A843" s="58" t="s">
        <v>1596</v>
      </c>
      <c r="B843" s="58" t="s">
        <v>1125</v>
      </c>
      <c r="C843" s="58" t="s">
        <v>2068</v>
      </c>
      <c r="D843" s="31" t="s">
        <v>1237</v>
      </c>
      <c r="E843" s="58" t="s">
        <v>1137</v>
      </c>
      <c r="F843" s="169">
        <v>42</v>
      </c>
      <c r="G843" s="187"/>
      <c r="H843" s="207"/>
      <c r="I843" s="203"/>
      <c r="J843" s="203"/>
    </row>
    <row r="844" spans="1:10" s="53" customFormat="1" x14ac:dyDescent="0.25">
      <c r="A844" s="58" t="s">
        <v>1597</v>
      </c>
      <c r="B844" s="58" t="s">
        <v>1125</v>
      </c>
      <c r="C844" s="58" t="s">
        <v>2069</v>
      </c>
      <c r="D844" s="31" t="s">
        <v>1239</v>
      </c>
      <c r="E844" s="58" t="s">
        <v>1128</v>
      </c>
      <c r="F844" s="169">
        <v>4</v>
      </c>
      <c r="G844" s="187"/>
      <c r="H844" s="207"/>
      <c r="I844" s="203"/>
      <c r="J844" s="203"/>
    </row>
    <row r="845" spans="1:10" s="53" customFormat="1" x14ac:dyDescent="0.25">
      <c r="A845" s="58" t="s">
        <v>1598</v>
      </c>
      <c r="B845" s="58" t="s">
        <v>1125</v>
      </c>
      <c r="C845" s="58" t="s">
        <v>2070</v>
      </c>
      <c r="D845" s="31" t="s">
        <v>1241</v>
      </c>
      <c r="E845" s="58" t="s">
        <v>1128</v>
      </c>
      <c r="F845" s="169">
        <v>1</v>
      </c>
      <c r="G845" s="187"/>
      <c r="H845" s="207"/>
      <c r="I845" s="203"/>
      <c r="J845" s="203"/>
    </row>
    <row r="846" spans="1:10" s="53" customFormat="1" x14ac:dyDescent="0.25">
      <c r="A846" s="58" t="s">
        <v>1599</v>
      </c>
      <c r="B846" s="58" t="s">
        <v>1125</v>
      </c>
      <c r="C846" s="58" t="s">
        <v>2071</v>
      </c>
      <c r="D846" s="31" t="s">
        <v>1243</v>
      </c>
      <c r="E846" s="58" t="s">
        <v>1128</v>
      </c>
      <c r="F846" s="169">
        <v>5</v>
      </c>
      <c r="G846" s="187"/>
      <c r="H846" s="207"/>
      <c r="I846" s="203"/>
      <c r="J846" s="203"/>
    </row>
    <row r="847" spans="1:10" s="53" customFormat="1" x14ac:dyDescent="0.25">
      <c r="A847" s="58" t="s">
        <v>1600</v>
      </c>
      <c r="B847" s="58" t="s">
        <v>1125</v>
      </c>
      <c r="C847" s="58" t="s">
        <v>2072</v>
      </c>
      <c r="D847" s="31" t="s">
        <v>1245</v>
      </c>
      <c r="E847" s="58" t="s">
        <v>1128</v>
      </c>
      <c r="F847" s="169">
        <v>66</v>
      </c>
      <c r="G847" s="187"/>
      <c r="H847" s="207"/>
      <c r="I847" s="203"/>
      <c r="J847" s="203"/>
    </row>
    <row r="848" spans="1:10" s="53" customFormat="1" x14ac:dyDescent="0.25">
      <c r="A848" s="58" t="s">
        <v>1601</v>
      </c>
      <c r="B848" s="58" t="s">
        <v>1125</v>
      </c>
      <c r="C848" s="58" t="s">
        <v>2073</v>
      </c>
      <c r="D848" s="31" t="s">
        <v>1247</v>
      </c>
      <c r="E848" s="58" t="s">
        <v>1128</v>
      </c>
      <c r="F848" s="169">
        <v>28</v>
      </c>
      <c r="G848" s="187"/>
      <c r="H848" s="207"/>
      <c r="I848" s="203"/>
      <c r="J848" s="203"/>
    </row>
    <row r="849" spans="1:10" s="53" customFormat="1" x14ac:dyDescent="0.25">
      <c r="A849" s="58" t="s">
        <v>1602</v>
      </c>
      <c r="B849" s="58" t="s">
        <v>1125</v>
      </c>
      <c r="C849" s="58" t="s">
        <v>2074</v>
      </c>
      <c r="D849" s="31" t="s">
        <v>1249</v>
      </c>
      <c r="E849" s="58" t="s">
        <v>1128</v>
      </c>
      <c r="F849" s="169">
        <v>7</v>
      </c>
      <c r="G849" s="187"/>
      <c r="H849" s="207"/>
      <c r="I849" s="203"/>
      <c r="J849" s="203"/>
    </row>
    <row r="850" spans="1:10" s="53" customFormat="1" x14ac:dyDescent="0.25">
      <c r="A850" s="58" t="s">
        <v>1603</v>
      </c>
      <c r="B850" s="58" t="s">
        <v>1125</v>
      </c>
      <c r="C850" s="58" t="s">
        <v>2075</v>
      </c>
      <c r="D850" s="31" t="s">
        <v>1251</v>
      </c>
      <c r="E850" s="58" t="s">
        <v>1137</v>
      </c>
      <c r="F850" s="169">
        <v>12</v>
      </c>
      <c r="G850" s="187"/>
      <c r="H850" s="207"/>
      <c r="I850" s="203"/>
      <c r="J850" s="203"/>
    </row>
    <row r="851" spans="1:10" s="53" customFormat="1" x14ac:dyDescent="0.25">
      <c r="A851" s="58" t="s">
        <v>1604</v>
      </c>
      <c r="B851" s="58" t="s">
        <v>1125</v>
      </c>
      <c r="C851" s="58" t="s">
        <v>2076</v>
      </c>
      <c r="D851" s="31" t="s">
        <v>1253</v>
      </c>
      <c r="E851" s="58" t="s">
        <v>1137</v>
      </c>
      <c r="F851" s="169">
        <v>84</v>
      </c>
      <c r="G851" s="187"/>
      <c r="H851" s="207"/>
      <c r="I851" s="203"/>
      <c r="J851" s="203"/>
    </row>
    <row r="852" spans="1:10" s="53" customFormat="1" x14ac:dyDescent="0.25">
      <c r="A852" s="58" t="s">
        <v>1605</v>
      </c>
      <c r="B852" s="58" t="s">
        <v>1125</v>
      </c>
      <c r="C852" s="58" t="s">
        <v>2077</v>
      </c>
      <c r="D852" s="31" t="s">
        <v>1256</v>
      </c>
      <c r="E852" s="58" t="s">
        <v>1128</v>
      </c>
      <c r="F852" s="169">
        <v>6</v>
      </c>
      <c r="G852" s="187"/>
      <c r="H852" s="207"/>
      <c r="I852" s="203"/>
      <c r="J852" s="203"/>
    </row>
    <row r="853" spans="1:10" s="53" customFormat="1" x14ac:dyDescent="0.25">
      <c r="A853" s="58" t="s">
        <v>1606</v>
      </c>
      <c r="B853" s="58" t="s">
        <v>1125</v>
      </c>
      <c r="C853" s="58" t="s">
        <v>2078</v>
      </c>
      <c r="D853" s="31" t="s">
        <v>1258</v>
      </c>
      <c r="E853" s="58" t="s">
        <v>1128</v>
      </c>
      <c r="F853" s="169">
        <v>12</v>
      </c>
      <c r="G853" s="187"/>
      <c r="H853" s="207"/>
      <c r="I853" s="203"/>
      <c r="J853" s="203"/>
    </row>
    <row r="854" spans="1:10" s="53" customFormat="1" x14ac:dyDescent="0.25">
      <c r="A854" s="58" t="s">
        <v>1607</v>
      </c>
      <c r="B854" s="58" t="s">
        <v>1125</v>
      </c>
      <c r="C854" s="58" t="s">
        <v>2079</v>
      </c>
      <c r="D854" s="31" t="s">
        <v>1260</v>
      </c>
      <c r="E854" s="58" t="s">
        <v>1128</v>
      </c>
      <c r="F854" s="169">
        <v>12</v>
      </c>
      <c r="G854" s="187"/>
      <c r="H854" s="207"/>
      <c r="I854" s="203"/>
      <c r="J854" s="203"/>
    </row>
    <row r="855" spans="1:10" s="53" customFormat="1" x14ac:dyDescent="0.25">
      <c r="A855" s="58" t="s">
        <v>1608</v>
      </c>
      <c r="B855" s="58" t="s">
        <v>1125</v>
      </c>
      <c r="C855" s="58" t="s">
        <v>2080</v>
      </c>
      <c r="D855" s="31" t="s">
        <v>1262</v>
      </c>
      <c r="E855" s="58" t="s">
        <v>1128</v>
      </c>
      <c r="F855" s="169">
        <v>73</v>
      </c>
      <c r="G855" s="187"/>
      <c r="H855" s="207"/>
      <c r="I855" s="203"/>
      <c r="J855" s="203"/>
    </row>
    <row r="856" spans="1:10" s="53" customFormat="1" x14ac:dyDescent="0.25">
      <c r="A856" s="58" t="s">
        <v>1609</v>
      </c>
      <c r="B856" s="58" t="s">
        <v>1125</v>
      </c>
      <c r="C856" s="58" t="s">
        <v>2081</v>
      </c>
      <c r="D856" s="31" t="s">
        <v>1264</v>
      </c>
      <c r="E856" s="58" t="s">
        <v>1128</v>
      </c>
      <c r="F856" s="169">
        <v>56</v>
      </c>
      <c r="G856" s="187"/>
      <c r="H856" s="207"/>
      <c r="I856" s="203"/>
      <c r="J856" s="203"/>
    </row>
    <row r="857" spans="1:10" s="53" customFormat="1" x14ac:dyDescent="0.25">
      <c r="A857" s="58" t="s">
        <v>1610</v>
      </c>
      <c r="B857" s="58" t="s">
        <v>1125</v>
      </c>
      <c r="C857" s="58" t="s">
        <v>2082</v>
      </c>
      <c r="D857" s="31" t="s">
        <v>1267</v>
      </c>
      <c r="E857" s="58" t="s">
        <v>1128</v>
      </c>
      <c r="F857" s="169">
        <v>27</v>
      </c>
      <c r="G857" s="187"/>
      <c r="H857" s="207"/>
      <c r="I857" s="203"/>
      <c r="J857" s="203"/>
    </row>
    <row r="858" spans="1:10" s="53" customFormat="1" x14ac:dyDescent="0.25">
      <c r="A858" s="58" t="s">
        <v>1611</v>
      </c>
      <c r="B858" s="58" t="s">
        <v>135</v>
      </c>
      <c r="C858" s="58">
        <v>72269</v>
      </c>
      <c r="D858" s="31" t="s">
        <v>1468</v>
      </c>
      <c r="E858" s="58" t="s">
        <v>1128</v>
      </c>
      <c r="F858" s="169">
        <v>11</v>
      </c>
      <c r="G858" s="187"/>
      <c r="H858" s="207"/>
      <c r="I858" s="203"/>
      <c r="J858" s="203"/>
    </row>
    <row r="859" spans="1:10" s="53" customFormat="1" x14ac:dyDescent="0.25">
      <c r="A859" s="58" t="s">
        <v>1612</v>
      </c>
      <c r="B859" s="58" t="s">
        <v>135</v>
      </c>
      <c r="C859" s="58">
        <v>71190</v>
      </c>
      <c r="D859" s="31" t="s">
        <v>1469</v>
      </c>
      <c r="E859" s="58" t="s">
        <v>1137</v>
      </c>
      <c r="F859" s="169">
        <v>276</v>
      </c>
      <c r="G859" s="187"/>
      <c r="H859" s="207"/>
      <c r="I859" s="203"/>
      <c r="J859" s="203"/>
    </row>
    <row r="860" spans="1:10" s="53" customFormat="1" x14ac:dyDescent="0.25">
      <c r="A860" s="58" t="s">
        <v>1613</v>
      </c>
      <c r="B860" s="58" t="s">
        <v>135</v>
      </c>
      <c r="C860" s="58">
        <v>71115</v>
      </c>
      <c r="D860" s="31" t="s">
        <v>1470</v>
      </c>
      <c r="E860" s="58" t="s">
        <v>1128</v>
      </c>
      <c r="F860" s="169">
        <v>6</v>
      </c>
      <c r="G860" s="187"/>
      <c r="H860" s="207"/>
      <c r="I860" s="203"/>
      <c r="J860" s="203"/>
    </row>
    <row r="861" spans="1:10" s="53" customFormat="1" x14ac:dyDescent="0.25">
      <c r="A861" s="58" t="s">
        <v>1614</v>
      </c>
      <c r="B861" s="58" t="s">
        <v>135</v>
      </c>
      <c r="C861" s="58">
        <v>71111</v>
      </c>
      <c r="D861" s="31" t="s">
        <v>1471</v>
      </c>
      <c r="E861" s="58" t="s">
        <v>1128</v>
      </c>
      <c r="F861" s="169">
        <v>9</v>
      </c>
      <c r="G861" s="187"/>
      <c r="H861" s="207"/>
      <c r="I861" s="203"/>
      <c r="J861" s="203"/>
    </row>
    <row r="862" spans="1:10" s="53" customFormat="1" x14ac:dyDescent="0.25">
      <c r="A862" s="58" t="s">
        <v>1615</v>
      </c>
      <c r="B862" s="58" t="s">
        <v>135</v>
      </c>
      <c r="C862" s="58">
        <v>71277</v>
      </c>
      <c r="D862" s="31" t="s">
        <v>1472</v>
      </c>
      <c r="E862" s="58" t="s">
        <v>1128</v>
      </c>
      <c r="F862" s="169">
        <v>107</v>
      </c>
      <c r="G862" s="187"/>
      <c r="H862" s="207"/>
      <c r="I862" s="203"/>
      <c r="J862" s="203"/>
    </row>
    <row r="863" spans="1:10" s="53" customFormat="1" x14ac:dyDescent="0.25">
      <c r="A863" s="58" t="s">
        <v>1616</v>
      </c>
      <c r="B863" s="58" t="s">
        <v>1125</v>
      </c>
      <c r="C863" s="58" t="s">
        <v>2083</v>
      </c>
      <c r="D863" s="31" t="s">
        <v>1269</v>
      </c>
      <c r="E863" s="58" t="s">
        <v>1128</v>
      </c>
      <c r="F863" s="169">
        <v>184</v>
      </c>
      <c r="G863" s="187"/>
      <c r="H863" s="207"/>
      <c r="I863" s="203"/>
      <c r="J863" s="203"/>
    </row>
    <row r="864" spans="1:10" s="53" customFormat="1" x14ac:dyDescent="0.25">
      <c r="A864" s="58" t="s">
        <v>1617</v>
      </c>
      <c r="B864" s="58" t="s">
        <v>135</v>
      </c>
      <c r="C864" s="58">
        <v>72376</v>
      </c>
      <c r="D864" s="31" t="s">
        <v>1473</v>
      </c>
      <c r="E864" s="58" t="s">
        <v>1137</v>
      </c>
      <c r="F864" s="169">
        <v>18</v>
      </c>
      <c r="G864" s="187"/>
      <c r="H864" s="207"/>
      <c r="I864" s="203"/>
      <c r="J864" s="203"/>
    </row>
    <row r="865" spans="1:10" s="53" customFormat="1" x14ac:dyDescent="0.25">
      <c r="A865" s="58" t="s">
        <v>1618</v>
      </c>
      <c r="B865" s="58" t="s">
        <v>1125</v>
      </c>
      <c r="C865" s="58" t="s">
        <v>2084</v>
      </c>
      <c r="D865" s="31" t="s">
        <v>1364</v>
      </c>
      <c r="E865" s="58" t="s">
        <v>1128</v>
      </c>
      <c r="F865" s="169">
        <v>80</v>
      </c>
      <c r="G865" s="187"/>
      <c r="H865" s="207"/>
      <c r="I865" s="203"/>
      <c r="J865" s="203"/>
    </row>
    <row r="866" spans="1:10" s="53" customFormat="1" x14ac:dyDescent="0.25">
      <c r="A866" s="58" t="s">
        <v>1619</v>
      </c>
      <c r="B866" s="58" t="s">
        <v>1125</v>
      </c>
      <c r="C866" s="58" t="s">
        <v>2085</v>
      </c>
      <c r="D866" s="31" t="s">
        <v>1365</v>
      </c>
      <c r="E866" s="58" t="s">
        <v>1128</v>
      </c>
      <c r="F866" s="169">
        <v>26</v>
      </c>
      <c r="G866" s="187"/>
      <c r="H866" s="207"/>
      <c r="I866" s="203"/>
      <c r="J866" s="203"/>
    </row>
    <row r="867" spans="1:10" s="53" customFormat="1" x14ac:dyDescent="0.25">
      <c r="A867" s="58" t="s">
        <v>1620</v>
      </c>
      <c r="B867" s="58" t="s">
        <v>1125</v>
      </c>
      <c r="C867" s="58" t="s">
        <v>2086</v>
      </c>
      <c r="D867" s="31" t="s">
        <v>1366</v>
      </c>
      <c r="E867" s="58" t="s">
        <v>1128</v>
      </c>
      <c r="F867" s="169">
        <v>261</v>
      </c>
      <c r="G867" s="187"/>
      <c r="H867" s="207"/>
      <c r="I867" s="203"/>
      <c r="J867" s="203"/>
    </row>
    <row r="868" spans="1:10" s="53" customFormat="1" x14ac:dyDescent="0.25">
      <c r="A868" s="58" t="s">
        <v>1621</v>
      </c>
      <c r="B868" s="58" t="s">
        <v>15</v>
      </c>
      <c r="C868" s="58">
        <v>91170</v>
      </c>
      <c r="D868" s="31" t="s">
        <v>1474</v>
      </c>
      <c r="E868" s="58" t="s">
        <v>1137</v>
      </c>
      <c r="F868" s="169">
        <v>349</v>
      </c>
      <c r="G868" s="186"/>
      <c r="H868" s="207"/>
      <c r="I868" s="203"/>
      <c r="J868" s="203"/>
    </row>
    <row r="869" spans="1:10" s="53" customFormat="1" x14ac:dyDescent="0.25">
      <c r="A869" s="58" t="s">
        <v>1622</v>
      </c>
      <c r="B869" s="58" t="s">
        <v>15</v>
      </c>
      <c r="C869" s="58">
        <v>91175</v>
      </c>
      <c r="D869" s="31" t="s">
        <v>1475</v>
      </c>
      <c r="E869" s="58" t="s">
        <v>1137</v>
      </c>
      <c r="F869" s="169">
        <v>42</v>
      </c>
      <c r="G869" s="186"/>
      <c r="H869" s="207"/>
      <c r="I869" s="203"/>
      <c r="J869" s="203"/>
    </row>
    <row r="870" spans="1:10" s="53" customFormat="1" x14ac:dyDescent="0.25">
      <c r="A870" s="58" t="s">
        <v>1623</v>
      </c>
      <c r="B870" s="58" t="s">
        <v>1125</v>
      </c>
      <c r="C870" s="58" t="s">
        <v>2087</v>
      </c>
      <c r="D870" s="31" t="s">
        <v>1277</v>
      </c>
      <c r="E870" s="58" t="s">
        <v>1137</v>
      </c>
      <c r="F870" s="169">
        <v>120</v>
      </c>
      <c r="G870" s="187"/>
      <c r="H870" s="207"/>
      <c r="I870" s="203"/>
      <c r="J870" s="203"/>
    </row>
    <row r="871" spans="1:10" s="53" customFormat="1" x14ac:dyDescent="0.25">
      <c r="A871" s="58" t="s">
        <v>1624</v>
      </c>
      <c r="B871" s="58" t="s">
        <v>1125</v>
      </c>
      <c r="C871" s="58" t="s">
        <v>2088</v>
      </c>
      <c r="D871" s="31" t="s">
        <v>1279</v>
      </c>
      <c r="E871" s="58" t="s">
        <v>1128</v>
      </c>
      <c r="F871" s="169">
        <v>26</v>
      </c>
      <c r="G871" s="187"/>
      <c r="H871" s="207"/>
      <c r="I871" s="203"/>
      <c r="J871" s="203"/>
    </row>
    <row r="872" spans="1:10" s="53" customFormat="1" x14ac:dyDescent="0.25">
      <c r="A872" s="58" t="s">
        <v>1625</v>
      </c>
      <c r="B872" s="58" t="s">
        <v>1125</v>
      </c>
      <c r="C872" s="58" t="s">
        <v>2089</v>
      </c>
      <c r="D872" s="31" t="s">
        <v>1281</v>
      </c>
      <c r="E872" s="58" t="s">
        <v>1128</v>
      </c>
      <c r="F872" s="169">
        <v>5</v>
      </c>
      <c r="G872" s="187"/>
      <c r="H872" s="207"/>
      <c r="I872" s="203"/>
      <c r="J872" s="203"/>
    </row>
    <row r="873" spans="1:10" s="53" customFormat="1" x14ac:dyDescent="0.25">
      <c r="A873" s="58" t="s">
        <v>1626</v>
      </c>
      <c r="B873" s="58" t="s">
        <v>1125</v>
      </c>
      <c r="C873" s="58" t="s">
        <v>2090</v>
      </c>
      <c r="D873" s="31" t="s">
        <v>1283</v>
      </c>
      <c r="E873" s="58" t="s">
        <v>1128</v>
      </c>
      <c r="F873" s="169">
        <v>1</v>
      </c>
      <c r="G873" s="187"/>
      <c r="H873" s="207"/>
      <c r="I873" s="203"/>
      <c r="J873" s="203"/>
    </row>
    <row r="874" spans="1:10" s="53" customFormat="1" x14ac:dyDescent="0.25">
      <c r="A874" s="58" t="s">
        <v>1627</v>
      </c>
      <c r="B874" s="58" t="s">
        <v>1125</v>
      </c>
      <c r="C874" s="58" t="s">
        <v>2091</v>
      </c>
      <c r="D874" s="31" t="s">
        <v>1285</v>
      </c>
      <c r="E874" s="58" t="s">
        <v>1128</v>
      </c>
      <c r="F874" s="169">
        <v>80</v>
      </c>
      <c r="G874" s="187"/>
      <c r="H874" s="207"/>
      <c r="I874" s="203"/>
      <c r="J874" s="203"/>
    </row>
    <row r="875" spans="1:10" s="53" customFormat="1" x14ac:dyDescent="0.25">
      <c r="A875" s="58" t="s">
        <v>1628</v>
      </c>
      <c r="B875" s="58" t="s">
        <v>1125</v>
      </c>
      <c r="C875" s="58" t="s">
        <v>2092</v>
      </c>
      <c r="D875" s="31" t="s">
        <v>1287</v>
      </c>
      <c r="E875" s="58" t="s">
        <v>1128</v>
      </c>
      <c r="F875" s="169">
        <v>6</v>
      </c>
      <c r="G875" s="187"/>
      <c r="H875" s="207"/>
      <c r="I875" s="203"/>
      <c r="J875" s="203"/>
    </row>
    <row r="876" spans="1:10" s="53" customFormat="1" x14ac:dyDescent="0.25">
      <c r="A876" s="58" t="s">
        <v>1629</v>
      </c>
      <c r="B876" s="58" t="s">
        <v>1125</v>
      </c>
      <c r="C876" s="58" t="s">
        <v>2093</v>
      </c>
      <c r="D876" s="31" t="s">
        <v>1289</v>
      </c>
      <c r="E876" s="58" t="s">
        <v>1128</v>
      </c>
      <c r="F876" s="169">
        <v>18</v>
      </c>
      <c r="G876" s="187"/>
      <c r="H876" s="207"/>
      <c r="I876" s="203"/>
      <c r="J876" s="203"/>
    </row>
    <row r="877" spans="1:10" s="53" customFormat="1" x14ac:dyDescent="0.25">
      <c r="A877" s="58" t="s">
        <v>1630</v>
      </c>
      <c r="B877" s="58" t="s">
        <v>1125</v>
      </c>
      <c r="C877" s="58" t="s">
        <v>2094</v>
      </c>
      <c r="D877" s="31" t="s">
        <v>1291</v>
      </c>
      <c r="E877" s="58" t="s">
        <v>1128</v>
      </c>
      <c r="F877" s="169">
        <v>7</v>
      </c>
      <c r="G877" s="187"/>
      <c r="H877" s="207"/>
      <c r="I877" s="203"/>
      <c r="J877" s="203"/>
    </row>
    <row r="878" spans="1:10" s="53" customFormat="1" x14ac:dyDescent="0.25">
      <c r="A878" s="58" t="s">
        <v>1631</v>
      </c>
      <c r="B878" s="58" t="s">
        <v>1125</v>
      </c>
      <c r="C878" s="58" t="s">
        <v>2095</v>
      </c>
      <c r="D878" s="31" t="s">
        <v>1293</v>
      </c>
      <c r="E878" s="58" t="s">
        <v>1137</v>
      </c>
      <c r="F878" s="169">
        <v>120</v>
      </c>
      <c r="G878" s="187"/>
      <c r="H878" s="207"/>
      <c r="I878" s="203"/>
      <c r="J878" s="203"/>
    </row>
    <row r="879" spans="1:10" s="53" customFormat="1" x14ac:dyDescent="0.25">
      <c r="A879" s="58" t="s">
        <v>1632</v>
      </c>
      <c r="B879" s="58" t="s">
        <v>135</v>
      </c>
      <c r="C879" s="58">
        <v>71205</v>
      </c>
      <c r="D879" s="31" t="s">
        <v>1476</v>
      </c>
      <c r="E879" s="58" t="s">
        <v>1137</v>
      </c>
      <c r="F879" s="169">
        <v>213</v>
      </c>
      <c r="G879" s="187"/>
      <c r="H879" s="207"/>
      <c r="I879" s="203"/>
      <c r="J879" s="203"/>
    </row>
    <row r="880" spans="1:10" s="53" customFormat="1" x14ac:dyDescent="0.25">
      <c r="A880" s="58" t="s">
        <v>1633</v>
      </c>
      <c r="B880" s="58" t="s">
        <v>135</v>
      </c>
      <c r="C880" s="58">
        <v>71202</v>
      </c>
      <c r="D880" s="31" t="s">
        <v>1477</v>
      </c>
      <c r="E880" s="58" t="s">
        <v>1137</v>
      </c>
      <c r="F880" s="169">
        <v>30</v>
      </c>
      <c r="G880" s="187"/>
      <c r="H880" s="207"/>
      <c r="I880" s="203"/>
      <c r="J880" s="203"/>
    </row>
    <row r="881" spans="1:10" s="53" customFormat="1" x14ac:dyDescent="0.25">
      <c r="A881" s="58" t="s">
        <v>1634</v>
      </c>
      <c r="B881" s="58" t="s">
        <v>135</v>
      </c>
      <c r="C881" s="58">
        <v>71201</v>
      </c>
      <c r="D881" s="31" t="s">
        <v>1478</v>
      </c>
      <c r="E881" s="58" t="s">
        <v>1137</v>
      </c>
      <c r="F881" s="169">
        <v>1332</v>
      </c>
      <c r="G881" s="187"/>
      <c r="H881" s="207"/>
      <c r="I881" s="203"/>
      <c r="J881" s="203"/>
    </row>
    <row r="882" spans="1:10" s="53" customFormat="1" x14ac:dyDescent="0.25">
      <c r="A882" s="58" t="s">
        <v>1635</v>
      </c>
      <c r="B882" s="58" t="s">
        <v>135</v>
      </c>
      <c r="C882" s="58">
        <v>71145</v>
      </c>
      <c r="D882" s="31" t="s">
        <v>1479</v>
      </c>
      <c r="E882" s="58" t="s">
        <v>1128</v>
      </c>
      <c r="F882" s="169">
        <v>74</v>
      </c>
      <c r="G882" s="187"/>
      <c r="H882" s="207"/>
      <c r="I882" s="203"/>
      <c r="J882" s="203"/>
    </row>
    <row r="883" spans="1:10" s="53" customFormat="1" x14ac:dyDescent="0.25">
      <c r="A883" s="58" t="s">
        <v>1636</v>
      </c>
      <c r="B883" s="58" t="s">
        <v>135</v>
      </c>
      <c r="C883" s="58">
        <v>71142</v>
      </c>
      <c r="D883" s="31" t="s">
        <v>1480</v>
      </c>
      <c r="E883" s="58" t="s">
        <v>1128</v>
      </c>
      <c r="F883" s="169">
        <v>12</v>
      </c>
      <c r="G883" s="187"/>
      <c r="H883" s="207"/>
      <c r="I883" s="203"/>
      <c r="J883" s="203"/>
    </row>
    <row r="884" spans="1:10" s="53" customFormat="1" x14ac:dyDescent="0.25">
      <c r="A884" s="58" t="s">
        <v>1637</v>
      </c>
      <c r="B884" s="58" t="s">
        <v>135</v>
      </c>
      <c r="C884" s="58">
        <v>71141</v>
      </c>
      <c r="D884" s="31" t="s">
        <v>1481</v>
      </c>
      <c r="E884" s="58" t="s">
        <v>1128</v>
      </c>
      <c r="F884" s="169">
        <v>261</v>
      </c>
      <c r="G884" s="187"/>
      <c r="H884" s="207"/>
      <c r="I884" s="203"/>
      <c r="J884" s="203"/>
    </row>
    <row r="885" spans="1:10" s="53" customFormat="1" x14ac:dyDescent="0.25">
      <c r="A885" s="58" t="s">
        <v>1638</v>
      </c>
      <c r="B885" s="58" t="s">
        <v>135</v>
      </c>
      <c r="C885" s="58">
        <v>71745</v>
      </c>
      <c r="D885" s="31" t="s">
        <v>1482</v>
      </c>
      <c r="E885" s="58" t="s">
        <v>1128</v>
      </c>
      <c r="F885" s="169">
        <v>155</v>
      </c>
      <c r="G885" s="187"/>
      <c r="H885" s="207"/>
      <c r="I885" s="203"/>
      <c r="J885" s="203"/>
    </row>
    <row r="886" spans="1:10" s="53" customFormat="1" x14ac:dyDescent="0.25">
      <c r="A886" s="58" t="s">
        <v>1639</v>
      </c>
      <c r="B886" s="58" t="s">
        <v>135</v>
      </c>
      <c r="C886" s="58">
        <v>71742</v>
      </c>
      <c r="D886" s="31" t="s">
        <v>1483</v>
      </c>
      <c r="E886" s="58" t="s">
        <v>1128</v>
      </c>
      <c r="F886" s="169">
        <v>22</v>
      </c>
      <c r="G886" s="187"/>
      <c r="H886" s="207"/>
      <c r="I886" s="203"/>
      <c r="J886" s="203"/>
    </row>
    <row r="887" spans="1:10" s="53" customFormat="1" x14ac:dyDescent="0.25">
      <c r="A887" s="58" t="s">
        <v>1640</v>
      </c>
      <c r="B887" s="58" t="s">
        <v>135</v>
      </c>
      <c r="C887" s="58">
        <v>71741</v>
      </c>
      <c r="D887" s="31" t="s">
        <v>1484</v>
      </c>
      <c r="E887" s="58" t="s">
        <v>1128</v>
      </c>
      <c r="F887" s="169">
        <v>705</v>
      </c>
      <c r="G887" s="187"/>
      <c r="H887" s="207"/>
      <c r="I887" s="203"/>
      <c r="J887" s="203"/>
    </row>
    <row r="888" spans="1:10" s="53" customFormat="1" ht="25.5" x14ac:dyDescent="0.25">
      <c r="A888" s="58" t="s">
        <v>1641</v>
      </c>
      <c r="B888" s="58" t="s">
        <v>15</v>
      </c>
      <c r="C888" s="58">
        <v>91854</v>
      </c>
      <c r="D888" s="31" t="s">
        <v>1485</v>
      </c>
      <c r="E888" s="58" t="s">
        <v>1137</v>
      </c>
      <c r="F888" s="169">
        <v>330</v>
      </c>
      <c r="G888" s="186"/>
      <c r="H888" s="207"/>
      <c r="I888" s="203"/>
      <c r="J888" s="203"/>
    </row>
    <row r="889" spans="1:10" s="53" customFormat="1" x14ac:dyDescent="0.25">
      <c r="A889" s="58" t="s">
        <v>1642</v>
      </c>
      <c r="B889" s="58" t="s">
        <v>15</v>
      </c>
      <c r="C889" s="58">
        <v>91170</v>
      </c>
      <c r="D889" s="31" t="s">
        <v>1486</v>
      </c>
      <c r="E889" s="58" t="s">
        <v>1137</v>
      </c>
      <c r="F889" s="169">
        <v>1905</v>
      </c>
      <c r="G889" s="186"/>
      <c r="H889" s="207"/>
      <c r="I889" s="203"/>
      <c r="J889" s="203"/>
    </row>
    <row r="890" spans="1:10" s="53" customFormat="1" x14ac:dyDescent="0.25">
      <c r="A890" s="58" t="s">
        <v>1643</v>
      </c>
      <c r="B890" s="58" t="s">
        <v>1125</v>
      </c>
      <c r="C890" s="58" t="s">
        <v>2096</v>
      </c>
      <c r="D890" s="31" t="s">
        <v>1295</v>
      </c>
      <c r="E890" s="58" t="s">
        <v>1128</v>
      </c>
      <c r="F890" s="169">
        <v>26</v>
      </c>
      <c r="G890" s="187"/>
      <c r="H890" s="207"/>
      <c r="I890" s="203"/>
      <c r="J890" s="203"/>
    </row>
    <row r="891" spans="1:10" s="53" customFormat="1" x14ac:dyDescent="0.25">
      <c r="A891" s="58" t="s">
        <v>1644</v>
      </c>
      <c r="B891" s="58" t="s">
        <v>15</v>
      </c>
      <c r="C891" s="58">
        <v>95796</v>
      </c>
      <c r="D891" s="31" t="s">
        <v>1487</v>
      </c>
      <c r="E891" s="58" t="s">
        <v>1128</v>
      </c>
      <c r="F891" s="169">
        <v>38</v>
      </c>
      <c r="G891" s="186"/>
      <c r="H891" s="207"/>
      <c r="I891" s="203"/>
      <c r="J891" s="203"/>
    </row>
    <row r="892" spans="1:10" s="53" customFormat="1" x14ac:dyDescent="0.25">
      <c r="A892" s="58" t="s">
        <v>1645</v>
      </c>
      <c r="B892" s="58" t="s">
        <v>15</v>
      </c>
      <c r="C892" s="58">
        <v>95781</v>
      </c>
      <c r="D892" s="31" t="s">
        <v>1488</v>
      </c>
      <c r="E892" s="58" t="s">
        <v>1128</v>
      </c>
      <c r="F892" s="169">
        <v>168</v>
      </c>
      <c r="G892" s="186"/>
      <c r="H892" s="207"/>
      <c r="I892" s="203"/>
      <c r="J892" s="203"/>
    </row>
    <row r="893" spans="1:10" s="53" customFormat="1" x14ac:dyDescent="0.25">
      <c r="A893" s="58" t="s">
        <v>1646</v>
      </c>
      <c r="B893" s="58" t="s">
        <v>135</v>
      </c>
      <c r="C893" s="58">
        <v>72395</v>
      </c>
      <c r="D893" s="31" t="s">
        <v>1489</v>
      </c>
      <c r="E893" s="58" t="s">
        <v>1128</v>
      </c>
      <c r="F893" s="169">
        <v>38</v>
      </c>
      <c r="G893" s="187"/>
      <c r="H893" s="207"/>
      <c r="I893" s="203"/>
      <c r="J893" s="203"/>
    </row>
    <row r="894" spans="1:10" s="53" customFormat="1" x14ac:dyDescent="0.25">
      <c r="A894" s="58" t="s">
        <v>1647</v>
      </c>
      <c r="B894" s="58" t="s">
        <v>135</v>
      </c>
      <c r="C894" s="58">
        <v>72395</v>
      </c>
      <c r="D894" s="31" t="s">
        <v>1490</v>
      </c>
      <c r="E894" s="58" t="s">
        <v>1128</v>
      </c>
      <c r="F894" s="169">
        <v>168</v>
      </c>
      <c r="G894" s="187"/>
      <c r="H894" s="207"/>
      <c r="I894" s="203"/>
      <c r="J894" s="203"/>
    </row>
    <row r="895" spans="1:10" s="53" customFormat="1" x14ac:dyDescent="0.25">
      <c r="A895" s="58" t="s">
        <v>1648</v>
      </c>
      <c r="B895" s="58" t="s">
        <v>1125</v>
      </c>
      <c r="C895" s="58" t="s">
        <v>2097</v>
      </c>
      <c r="D895" s="31" t="s">
        <v>1297</v>
      </c>
      <c r="E895" s="58" t="s">
        <v>1128</v>
      </c>
      <c r="F895" s="169">
        <v>208</v>
      </c>
      <c r="G895" s="187"/>
      <c r="H895" s="207"/>
      <c r="I895" s="203"/>
      <c r="J895" s="203"/>
    </row>
    <row r="896" spans="1:10" s="53" customFormat="1" x14ac:dyDescent="0.25">
      <c r="A896" s="58" t="s">
        <v>1649</v>
      </c>
      <c r="B896" s="58" t="s">
        <v>135</v>
      </c>
      <c r="C896" s="58">
        <v>70335</v>
      </c>
      <c r="D896" s="31" t="s">
        <v>1491</v>
      </c>
      <c r="E896" s="58" t="s">
        <v>1128</v>
      </c>
      <c r="F896" s="169">
        <v>30</v>
      </c>
      <c r="G896" s="187"/>
      <c r="H896" s="207"/>
      <c r="I896" s="203"/>
      <c r="J896" s="203"/>
    </row>
    <row r="897" spans="1:10" s="53" customFormat="1" x14ac:dyDescent="0.25">
      <c r="A897" s="58" t="s">
        <v>1650</v>
      </c>
      <c r="B897" s="58" t="s">
        <v>135</v>
      </c>
      <c r="C897" s="58">
        <v>70331</v>
      </c>
      <c r="D897" s="31" t="s">
        <v>1492</v>
      </c>
      <c r="E897" s="58" t="s">
        <v>1128</v>
      </c>
      <c r="F897" s="169">
        <v>783</v>
      </c>
      <c r="G897" s="187"/>
      <c r="H897" s="207"/>
      <c r="I897" s="203"/>
      <c r="J897" s="203"/>
    </row>
    <row r="898" spans="1:10" s="53" customFormat="1" x14ac:dyDescent="0.25">
      <c r="A898" s="58" t="s">
        <v>1651</v>
      </c>
      <c r="B898" s="58" t="s">
        <v>135</v>
      </c>
      <c r="C898" s="58">
        <v>70670</v>
      </c>
      <c r="D898" s="31" t="s">
        <v>1493</v>
      </c>
      <c r="E898" s="58" t="s">
        <v>1128</v>
      </c>
      <c r="F898" s="169">
        <v>7</v>
      </c>
      <c r="G898" s="187"/>
      <c r="H898" s="207"/>
      <c r="I898" s="203"/>
      <c r="J898" s="203"/>
    </row>
    <row r="899" spans="1:10" s="53" customFormat="1" x14ac:dyDescent="0.25">
      <c r="A899" s="58" t="s">
        <v>1652</v>
      </c>
      <c r="B899" s="58" t="s">
        <v>135</v>
      </c>
      <c r="C899" s="58">
        <v>70646</v>
      </c>
      <c r="D899" s="31" t="s">
        <v>1494</v>
      </c>
      <c r="E899" s="58" t="s">
        <v>1128</v>
      </c>
      <c r="F899" s="169">
        <v>2</v>
      </c>
      <c r="G899" s="187"/>
      <c r="H899" s="207"/>
      <c r="I899" s="203"/>
      <c r="J899" s="203"/>
    </row>
    <row r="900" spans="1:10" s="53" customFormat="1" x14ac:dyDescent="0.25">
      <c r="A900" s="58" t="s">
        <v>1653</v>
      </c>
      <c r="B900" s="58" t="s">
        <v>135</v>
      </c>
      <c r="C900" s="58">
        <v>70692</v>
      </c>
      <c r="D900" s="31" t="s">
        <v>1495</v>
      </c>
      <c r="E900" s="58" t="s">
        <v>1128</v>
      </c>
      <c r="F900" s="169">
        <v>58</v>
      </c>
      <c r="G900" s="187"/>
      <c r="H900" s="207"/>
      <c r="I900" s="203"/>
      <c r="J900" s="203"/>
    </row>
    <row r="901" spans="1:10" s="53" customFormat="1" x14ac:dyDescent="0.25">
      <c r="A901" s="58" t="s">
        <v>1654</v>
      </c>
      <c r="B901" s="58" t="s">
        <v>15</v>
      </c>
      <c r="C901" s="58">
        <v>91944</v>
      </c>
      <c r="D901" s="31" t="s">
        <v>1496</v>
      </c>
      <c r="E901" s="58" t="s">
        <v>1128</v>
      </c>
      <c r="F901" s="169">
        <v>79</v>
      </c>
      <c r="G901" s="186"/>
      <c r="H901" s="207"/>
      <c r="I901" s="203"/>
      <c r="J901" s="203"/>
    </row>
    <row r="902" spans="1:10" s="53" customFormat="1" x14ac:dyDescent="0.25">
      <c r="A902" s="58" t="s">
        <v>1655</v>
      </c>
      <c r="B902" s="58" t="s">
        <v>15</v>
      </c>
      <c r="C902" s="58">
        <v>91941</v>
      </c>
      <c r="D902" s="31" t="s">
        <v>1497</v>
      </c>
      <c r="E902" s="58" t="s">
        <v>1128</v>
      </c>
      <c r="F902" s="169">
        <v>352</v>
      </c>
      <c r="G902" s="186"/>
      <c r="H902" s="207"/>
      <c r="I902" s="203"/>
      <c r="J902" s="203"/>
    </row>
    <row r="903" spans="1:10" s="53" customFormat="1" x14ac:dyDescent="0.25">
      <c r="A903" s="58" t="s">
        <v>1656</v>
      </c>
      <c r="B903" s="58" t="s">
        <v>15</v>
      </c>
      <c r="C903" s="58">
        <v>92866</v>
      </c>
      <c r="D903" s="31" t="s">
        <v>1498</v>
      </c>
      <c r="E903" s="58" t="s">
        <v>1128</v>
      </c>
      <c r="F903" s="169">
        <v>48</v>
      </c>
      <c r="G903" s="186"/>
      <c r="H903" s="207"/>
      <c r="I903" s="203"/>
      <c r="J903" s="203"/>
    </row>
    <row r="904" spans="1:10" s="53" customFormat="1" x14ac:dyDescent="0.25">
      <c r="A904" s="58" t="s">
        <v>1657</v>
      </c>
      <c r="B904" s="58" t="s">
        <v>15</v>
      </c>
      <c r="C904" s="58">
        <v>91944</v>
      </c>
      <c r="D904" s="31" t="s">
        <v>1499</v>
      </c>
      <c r="E904" s="58" t="s">
        <v>1128</v>
      </c>
      <c r="F904" s="169">
        <v>556</v>
      </c>
      <c r="G904" s="186"/>
      <c r="H904" s="207"/>
      <c r="I904" s="203"/>
      <c r="J904" s="203"/>
    </row>
    <row r="905" spans="1:10" s="53" customFormat="1" x14ac:dyDescent="0.25">
      <c r="A905" s="58" t="s">
        <v>1658</v>
      </c>
      <c r="B905" s="58" t="s">
        <v>135</v>
      </c>
      <c r="C905" s="58">
        <v>70229</v>
      </c>
      <c r="D905" s="31" t="s">
        <v>1500</v>
      </c>
      <c r="E905" s="58" t="s">
        <v>1501</v>
      </c>
      <c r="F905" s="169">
        <v>10</v>
      </c>
      <c r="G905" s="187"/>
      <c r="H905" s="207"/>
      <c r="I905" s="203"/>
      <c r="J905" s="203"/>
    </row>
    <row r="906" spans="1:10" s="53" customFormat="1" x14ac:dyDescent="0.25">
      <c r="A906" s="58" t="s">
        <v>1659</v>
      </c>
      <c r="B906" s="58" t="s">
        <v>1125</v>
      </c>
      <c r="C906" s="58" t="s">
        <v>2098</v>
      </c>
      <c r="D906" s="31" t="s">
        <v>1299</v>
      </c>
      <c r="E906" s="58" t="s">
        <v>1300</v>
      </c>
      <c r="F906" s="169">
        <v>1</v>
      </c>
      <c r="G906" s="187"/>
      <c r="H906" s="207"/>
      <c r="I906" s="203"/>
      <c r="J906" s="203"/>
    </row>
    <row r="907" spans="1:10" s="53" customFormat="1" ht="25.5" x14ac:dyDescent="0.25">
      <c r="A907" s="58" t="s">
        <v>1660</v>
      </c>
      <c r="B907" s="58" t="s">
        <v>1125</v>
      </c>
      <c r="C907" s="58" t="s">
        <v>2099</v>
      </c>
      <c r="D907" s="31" t="s">
        <v>1302</v>
      </c>
      <c r="E907" s="58" t="s">
        <v>1128</v>
      </c>
      <c r="F907" s="169">
        <v>18</v>
      </c>
      <c r="G907" s="187"/>
      <c r="H907" s="207"/>
      <c r="I907" s="203"/>
      <c r="J907" s="203"/>
    </row>
    <row r="908" spans="1:10" s="53" customFormat="1" x14ac:dyDescent="0.25">
      <c r="A908" s="66">
        <v>31</v>
      </c>
      <c r="B908" s="66"/>
      <c r="C908" s="66"/>
      <c r="D908" s="167" t="s">
        <v>1502</v>
      </c>
      <c r="E908" s="62"/>
      <c r="F908" s="62"/>
      <c r="G908" s="200"/>
      <c r="H908" s="215"/>
      <c r="I908" s="215"/>
      <c r="J908" s="215"/>
    </row>
    <row r="909" spans="1:10" s="53" customFormat="1" ht="25.5" x14ac:dyDescent="0.25">
      <c r="A909" s="58" t="s">
        <v>1661</v>
      </c>
      <c r="B909" s="58" t="s">
        <v>135</v>
      </c>
      <c r="C909" s="58">
        <v>71598</v>
      </c>
      <c r="D909" s="31" t="s">
        <v>1503</v>
      </c>
      <c r="E909" s="58" t="s">
        <v>1128</v>
      </c>
      <c r="F909" s="169">
        <v>39</v>
      </c>
      <c r="G909" s="187"/>
      <c r="H909" s="207"/>
      <c r="I909" s="203"/>
      <c r="J909" s="203"/>
    </row>
    <row r="910" spans="1:10" s="53" customFormat="1" ht="25.5" x14ac:dyDescent="0.25">
      <c r="A910" s="58" t="s">
        <v>1662</v>
      </c>
      <c r="B910" s="58" t="s">
        <v>1125</v>
      </c>
      <c r="C910" s="58" t="s">
        <v>2100</v>
      </c>
      <c r="D910" s="31" t="s">
        <v>1308</v>
      </c>
      <c r="E910" s="58" t="s">
        <v>1128</v>
      </c>
      <c r="F910" s="169">
        <v>41</v>
      </c>
      <c r="G910" s="187"/>
      <c r="H910" s="207"/>
      <c r="I910" s="203"/>
      <c r="J910" s="203"/>
    </row>
    <row r="911" spans="1:10" s="53" customFormat="1" ht="25.5" x14ac:dyDescent="0.25">
      <c r="A911" s="58" t="s">
        <v>1663</v>
      </c>
      <c r="B911" s="58" t="s">
        <v>1125</v>
      </c>
      <c r="C911" s="58" t="s">
        <v>2101</v>
      </c>
      <c r="D911" s="31" t="s">
        <v>1310</v>
      </c>
      <c r="E911" s="58" t="s">
        <v>1128</v>
      </c>
      <c r="F911" s="169">
        <v>126</v>
      </c>
      <c r="G911" s="187"/>
      <c r="H911" s="207"/>
      <c r="I911" s="203"/>
      <c r="J911" s="203"/>
    </row>
    <row r="912" spans="1:10" s="53" customFormat="1" ht="25.5" x14ac:dyDescent="0.25">
      <c r="A912" s="58" t="s">
        <v>1664</v>
      </c>
      <c r="B912" s="58" t="s">
        <v>1125</v>
      </c>
      <c r="C912" s="58" t="s">
        <v>2102</v>
      </c>
      <c r="D912" s="31" t="s">
        <v>1312</v>
      </c>
      <c r="E912" s="58" t="s">
        <v>1128</v>
      </c>
      <c r="F912" s="169">
        <v>19</v>
      </c>
      <c r="G912" s="187"/>
      <c r="H912" s="207"/>
      <c r="I912" s="203"/>
      <c r="J912" s="203"/>
    </row>
    <row r="913" spans="1:10" s="53" customFormat="1" ht="25.5" x14ac:dyDescent="0.25">
      <c r="A913" s="58" t="s">
        <v>1665</v>
      </c>
      <c r="B913" s="58" t="s">
        <v>1125</v>
      </c>
      <c r="C913" s="58" t="s">
        <v>2103</v>
      </c>
      <c r="D913" s="31" t="s">
        <v>1314</v>
      </c>
      <c r="E913" s="58" t="s">
        <v>1128</v>
      </c>
      <c r="F913" s="169">
        <v>350</v>
      </c>
      <c r="G913" s="187"/>
      <c r="H913" s="207"/>
      <c r="I913" s="203"/>
      <c r="J913" s="203"/>
    </row>
    <row r="914" spans="1:10" s="53" customFormat="1" x14ac:dyDescent="0.25">
      <c r="A914" s="58" t="s">
        <v>1666</v>
      </c>
      <c r="B914" s="58" t="s">
        <v>1125</v>
      </c>
      <c r="C914" s="58" t="s">
        <v>2104</v>
      </c>
      <c r="D914" s="31" t="s">
        <v>1316</v>
      </c>
      <c r="E914" s="58" t="s">
        <v>1128</v>
      </c>
      <c r="F914" s="169">
        <v>25</v>
      </c>
      <c r="G914" s="187"/>
      <c r="H914" s="207"/>
      <c r="I914" s="203"/>
      <c r="J914" s="203"/>
    </row>
    <row r="915" spans="1:10" s="53" customFormat="1" x14ac:dyDescent="0.25">
      <c r="A915" s="58" t="s">
        <v>1667</v>
      </c>
      <c r="B915" s="58" t="s">
        <v>15</v>
      </c>
      <c r="C915" s="58">
        <v>97610</v>
      </c>
      <c r="D915" s="31" t="s">
        <v>1504</v>
      </c>
      <c r="E915" s="58" t="s">
        <v>1128</v>
      </c>
      <c r="F915" s="169">
        <v>5</v>
      </c>
      <c r="G915" s="186"/>
      <c r="H915" s="207"/>
      <c r="I915" s="203"/>
      <c r="J915" s="203"/>
    </row>
    <row r="916" spans="1:10" s="53" customFormat="1" x14ac:dyDescent="0.25">
      <c r="A916" s="66">
        <v>32</v>
      </c>
      <c r="B916" s="66"/>
      <c r="C916" s="66"/>
      <c r="D916" s="167" t="s">
        <v>1505</v>
      </c>
      <c r="E916" s="62"/>
      <c r="F916" s="62"/>
      <c r="G916" s="200"/>
      <c r="H916" s="215"/>
      <c r="I916" s="215"/>
      <c r="J916" s="215"/>
    </row>
    <row r="917" spans="1:10" s="53" customFormat="1" x14ac:dyDescent="0.25">
      <c r="A917" s="58" t="s">
        <v>1668</v>
      </c>
      <c r="B917" s="58" t="s">
        <v>135</v>
      </c>
      <c r="C917" s="58">
        <v>71440</v>
      </c>
      <c r="D917" s="31" t="s">
        <v>1506</v>
      </c>
      <c r="E917" s="58" t="s">
        <v>1128</v>
      </c>
      <c r="F917" s="169">
        <v>38</v>
      </c>
      <c r="G917" s="187"/>
      <c r="H917" s="207"/>
      <c r="I917" s="203"/>
      <c r="J917" s="203"/>
    </row>
    <row r="918" spans="1:10" s="53" customFormat="1" x14ac:dyDescent="0.25">
      <c r="A918" s="58" t="s">
        <v>1669</v>
      </c>
      <c r="B918" s="58" t="s">
        <v>135</v>
      </c>
      <c r="C918" s="58">
        <v>71441</v>
      </c>
      <c r="D918" s="31" t="s">
        <v>1507</v>
      </c>
      <c r="E918" s="58" t="s">
        <v>1128</v>
      </c>
      <c r="F918" s="169">
        <v>25</v>
      </c>
      <c r="G918" s="187"/>
      <c r="H918" s="207"/>
      <c r="I918" s="203"/>
      <c r="J918" s="203"/>
    </row>
    <row r="919" spans="1:10" s="53" customFormat="1" x14ac:dyDescent="0.25">
      <c r="A919" s="58" t="s">
        <v>1670</v>
      </c>
      <c r="B919" s="58" t="s">
        <v>135</v>
      </c>
      <c r="C919" s="58">
        <v>71431</v>
      </c>
      <c r="D919" s="31" t="s">
        <v>1508</v>
      </c>
      <c r="E919" s="58" t="s">
        <v>1128</v>
      </c>
      <c r="F919" s="169">
        <v>13</v>
      </c>
      <c r="G919" s="187"/>
      <c r="H919" s="207"/>
      <c r="I919" s="203"/>
      <c r="J919" s="203"/>
    </row>
    <row r="920" spans="1:10" s="53" customFormat="1" x14ac:dyDescent="0.25">
      <c r="A920" s="58" t="s">
        <v>1671</v>
      </c>
      <c r="B920" s="58" t="s">
        <v>135</v>
      </c>
      <c r="C920" s="58">
        <v>71432</v>
      </c>
      <c r="D920" s="31" t="s">
        <v>1509</v>
      </c>
      <c r="E920" s="58" t="s">
        <v>1128</v>
      </c>
      <c r="F920" s="169">
        <v>36</v>
      </c>
      <c r="G920" s="187"/>
      <c r="H920" s="207"/>
      <c r="I920" s="203"/>
      <c r="J920" s="203"/>
    </row>
    <row r="921" spans="1:10" s="53" customFormat="1" x14ac:dyDescent="0.25">
      <c r="A921" s="58" t="s">
        <v>1672</v>
      </c>
      <c r="B921" s="58" t="s">
        <v>1125</v>
      </c>
      <c r="C921" s="58" t="s">
        <v>2105</v>
      </c>
      <c r="D921" s="31" t="s">
        <v>1304</v>
      </c>
      <c r="E921" s="58" t="s">
        <v>1128</v>
      </c>
      <c r="F921" s="169">
        <v>16</v>
      </c>
      <c r="G921" s="187"/>
      <c r="H921" s="207"/>
      <c r="I921" s="203"/>
      <c r="J921" s="203"/>
    </row>
    <row r="922" spans="1:10" s="53" customFormat="1" x14ac:dyDescent="0.25">
      <c r="A922" s="58" t="s">
        <v>1673</v>
      </c>
      <c r="B922" s="58" t="s">
        <v>135</v>
      </c>
      <c r="C922" s="58">
        <v>72578</v>
      </c>
      <c r="D922" s="31" t="s">
        <v>1510</v>
      </c>
      <c r="E922" s="58" t="s">
        <v>1128</v>
      </c>
      <c r="F922" s="169">
        <v>811</v>
      </c>
      <c r="G922" s="187"/>
      <c r="H922" s="207"/>
      <c r="I922" s="203"/>
      <c r="J922" s="203"/>
    </row>
    <row r="923" spans="1:10" s="53" customFormat="1" x14ac:dyDescent="0.25">
      <c r="A923" s="58" t="s">
        <v>1674</v>
      </c>
      <c r="B923" s="58" t="s">
        <v>135</v>
      </c>
      <c r="C923" s="58">
        <v>72585</v>
      </c>
      <c r="D923" s="31" t="s">
        <v>1511</v>
      </c>
      <c r="E923" s="58" t="s">
        <v>1128</v>
      </c>
      <c r="F923" s="169">
        <v>209</v>
      </c>
      <c r="G923" s="187"/>
      <c r="H923" s="207"/>
      <c r="I923" s="203"/>
      <c r="J923" s="203"/>
    </row>
    <row r="924" spans="1:10" s="53" customFormat="1" x14ac:dyDescent="0.25">
      <c r="A924" s="58" t="s">
        <v>1675</v>
      </c>
      <c r="B924" s="58" t="s">
        <v>135</v>
      </c>
      <c r="C924" s="58">
        <v>72475</v>
      </c>
      <c r="D924" s="31" t="s">
        <v>1512</v>
      </c>
      <c r="E924" s="58" t="s">
        <v>1128</v>
      </c>
      <c r="F924" s="169">
        <v>51</v>
      </c>
      <c r="G924" s="187"/>
      <c r="H924" s="207"/>
      <c r="I924" s="203"/>
      <c r="J924" s="203"/>
    </row>
    <row r="925" spans="1:10" s="53" customFormat="1" x14ac:dyDescent="0.25">
      <c r="A925" s="58" t="s">
        <v>1676</v>
      </c>
      <c r="B925" s="58" t="s">
        <v>135</v>
      </c>
      <c r="C925" s="58">
        <v>72465</v>
      </c>
      <c r="D925" s="31" t="s">
        <v>1513</v>
      </c>
      <c r="E925" s="58" t="s">
        <v>1128</v>
      </c>
      <c r="F925" s="169">
        <v>61</v>
      </c>
      <c r="G925" s="187"/>
      <c r="H925" s="207"/>
      <c r="I925" s="203"/>
      <c r="J925" s="203"/>
    </row>
    <row r="926" spans="1:10" s="53" customFormat="1" x14ac:dyDescent="0.25">
      <c r="A926" s="58" t="s">
        <v>1677</v>
      </c>
      <c r="B926" s="58" t="s">
        <v>135</v>
      </c>
      <c r="C926" s="58">
        <v>72476</v>
      </c>
      <c r="D926" s="31" t="s">
        <v>1514</v>
      </c>
      <c r="E926" s="58" t="s">
        <v>1128</v>
      </c>
      <c r="F926" s="169">
        <v>138</v>
      </c>
      <c r="G926" s="187"/>
      <c r="H926" s="207"/>
      <c r="I926" s="203"/>
      <c r="J926" s="203"/>
    </row>
    <row r="927" spans="1:10" s="53" customFormat="1" x14ac:dyDescent="0.25">
      <c r="A927" s="58" t="s">
        <v>1678</v>
      </c>
      <c r="B927" s="58" t="s">
        <v>135</v>
      </c>
      <c r="C927" s="58">
        <v>72420</v>
      </c>
      <c r="D927" s="31" t="s">
        <v>1515</v>
      </c>
      <c r="E927" s="58" t="s">
        <v>1128</v>
      </c>
      <c r="F927" s="169">
        <v>59</v>
      </c>
      <c r="G927" s="187"/>
      <c r="H927" s="207"/>
      <c r="I927" s="203"/>
      <c r="J927" s="203"/>
    </row>
    <row r="928" spans="1:10" s="53" customFormat="1" ht="25.5" x14ac:dyDescent="0.25">
      <c r="A928" s="58" t="s">
        <v>1679</v>
      </c>
      <c r="B928" s="58" t="s">
        <v>1125</v>
      </c>
      <c r="C928" s="58" t="s">
        <v>2106</v>
      </c>
      <c r="D928" s="31" t="s">
        <v>1306</v>
      </c>
      <c r="E928" s="58" t="s">
        <v>1128</v>
      </c>
      <c r="F928" s="169">
        <v>156</v>
      </c>
      <c r="G928" s="187"/>
      <c r="H928" s="207"/>
      <c r="I928" s="203"/>
      <c r="J928" s="203"/>
    </row>
    <row r="929" spans="1:10" s="53" customFormat="1" ht="25.5" x14ac:dyDescent="0.25">
      <c r="A929" s="58" t="s">
        <v>1680</v>
      </c>
      <c r="B929" s="58" t="s">
        <v>1125</v>
      </c>
      <c r="C929" s="58" t="s">
        <v>2107</v>
      </c>
      <c r="D929" s="31" t="s">
        <v>1318</v>
      </c>
      <c r="E929" s="58" t="s">
        <v>1128</v>
      </c>
      <c r="F929" s="169">
        <v>372</v>
      </c>
      <c r="G929" s="187"/>
      <c r="H929" s="207"/>
      <c r="I929" s="203"/>
      <c r="J929" s="203"/>
    </row>
    <row r="930" spans="1:10" s="53" customFormat="1" ht="25.5" x14ac:dyDescent="0.25">
      <c r="A930" s="58" t="s">
        <v>1681</v>
      </c>
      <c r="B930" s="58" t="s">
        <v>1125</v>
      </c>
      <c r="C930" s="58" t="s">
        <v>2108</v>
      </c>
      <c r="D930" s="31" t="s">
        <v>1320</v>
      </c>
      <c r="E930" s="58" t="s">
        <v>1128</v>
      </c>
      <c r="F930" s="169">
        <v>528</v>
      </c>
      <c r="G930" s="187"/>
      <c r="H930" s="207"/>
      <c r="I930" s="203"/>
      <c r="J930" s="203"/>
    </row>
    <row r="931" spans="1:10" s="53" customFormat="1" x14ac:dyDescent="0.25">
      <c r="A931" s="66">
        <v>33</v>
      </c>
      <c r="B931" s="66"/>
      <c r="C931" s="66"/>
      <c r="D931" s="167" t="s">
        <v>1516</v>
      </c>
      <c r="E931" s="62"/>
      <c r="F931" s="62"/>
      <c r="G931" s="200"/>
      <c r="H931" s="215"/>
      <c r="I931" s="215"/>
      <c r="J931" s="215"/>
    </row>
    <row r="932" spans="1:10" s="53" customFormat="1" x14ac:dyDescent="0.25">
      <c r="A932" s="58" t="s">
        <v>1682</v>
      </c>
      <c r="B932" s="58" t="s">
        <v>135</v>
      </c>
      <c r="C932" s="58">
        <v>70563</v>
      </c>
      <c r="D932" s="31" t="s">
        <v>1517</v>
      </c>
      <c r="E932" s="58" t="s">
        <v>1137</v>
      </c>
      <c r="F932" s="169">
        <v>14800</v>
      </c>
      <c r="G932" s="187"/>
      <c r="H932" s="207"/>
      <c r="I932" s="203"/>
      <c r="J932" s="203"/>
    </row>
    <row r="933" spans="1:10" s="53" customFormat="1" x14ac:dyDescent="0.25">
      <c r="A933" s="58" t="s">
        <v>1683</v>
      </c>
      <c r="B933" s="58" t="s">
        <v>135</v>
      </c>
      <c r="C933" s="58">
        <v>70564</v>
      </c>
      <c r="D933" s="31" t="s">
        <v>1518</v>
      </c>
      <c r="E933" s="58" t="s">
        <v>1137</v>
      </c>
      <c r="F933" s="169">
        <v>2305</v>
      </c>
      <c r="G933" s="187"/>
      <c r="H933" s="207"/>
      <c r="I933" s="203"/>
      <c r="J933" s="203"/>
    </row>
    <row r="934" spans="1:10" s="53" customFormat="1" x14ac:dyDescent="0.25">
      <c r="A934" s="58" t="s">
        <v>1684</v>
      </c>
      <c r="B934" s="58" t="s">
        <v>135</v>
      </c>
      <c r="C934" s="58">
        <v>70565</v>
      </c>
      <c r="D934" s="31" t="s">
        <v>1519</v>
      </c>
      <c r="E934" s="58" t="s">
        <v>1137</v>
      </c>
      <c r="F934" s="169">
        <v>285</v>
      </c>
      <c r="G934" s="187"/>
      <c r="H934" s="207"/>
      <c r="I934" s="203"/>
      <c r="J934" s="203"/>
    </row>
    <row r="935" spans="1:10" s="53" customFormat="1" x14ac:dyDescent="0.25">
      <c r="A935" s="58" t="s">
        <v>1685</v>
      </c>
      <c r="B935" s="58" t="s">
        <v>135</v>
      </c>
      <c r="C935" s="58">
        <v>70515</v>
      </c>
      <c r="D935" s="31" t="s">
        <v>1520</v>
      </c>
      <c r="E935" s="58" t="s">
        <v>1137</v>
      </c>
      <c r="F935" s="169">
        <v>176</v>
      </c>
      <c r="G935" s="187"/>
      <c r="H935" s="207"/>
      <c r="I935" s="203"/>
      <c r="J935" s="203"/>
    </row>
    <row r="936" spans="1:10" s="53" customFormat="1" x14ac:dyDescent="0.25">
      <c r="A936" s="58" t="s">
        <v>1686</v>
      </c>
      <c r="B936" s="58" t="s">
        <v>135</v>
      </c>
      <c r="C936" s="58">
        <v>70514</v>
      </c>
      <c r="D936" s="31" t="s">
        <v>1521</v>
      </c>
      <c r="E936" s="58" t="s">
        <v>1137</v>
      </c>
      <c r="F936" s="169">
        <v>55</v>
      </c>
      <c r="G936" s="187"/>
      <c r="H936" s="207"/>
      <c r="I936" s="203"/>
      <c r="J936" s="203"/>
    </row>
    <row r="937" spans="1:10" s="53" customFormat="1" x14ac:dyDescent="0.25">
      <c r="A937" s="58" t="s">
        <v>1687</v>
      </c>
      <c r="B937" s="58" t="s">
        <v>135</v>
      </c>
      <c r="C937" s="58">
        <v>70513</v>
      </c>
      <c r="D937" s="31" t="s">
        <v>1522</v>
      </c>
      <c r="E937" s="58" t="s">
        <v>1137</v>
      </c>
      <c r="F937" s="169">
        <v>44</v>
      </c>
      <c r="G937" s="187"/>
      <c r="H937" s="207"/>
      <c r="I937" s="203"/>
      <c r="J937" s="203"/>
    </row>
    <row r="938" spans="1:10" s="53" customFormat="1" x14ac:dyDescent="0.25">
      <c r="A938" s="58" t="s">
        <v>1688</v>
      </c>
      <c r="B938" s="58" t="s">
        <v>135</v>
      </c>
      <c r="C938" s="58">
        <v>70512</v>
      </c>
      <c r="D938" s="31" t="s">
        <v>1523</v>
      </c>
      <c r="E938" s="58" t="s">
        <v>1137</v>
      </c>
      <c r="F938" s="169">
        <v>608</v>
      </c>
      <c r="G938" s="187"/>
      <c r="H938" s="207"/>
      <c r="I938" s="203"/>
      <c r="J938" s="203"/>
    </row>
    <row r="939" spans="1:10" s="53" customFormat="1" x14ac:dyDescent="0.25">
      <c r="A939" s="58" t="s">
        <v>1689</v>
      </c>
      <c r="B939" s="58" t="s">
        <v>135</v>
      </c>
      <c r="C939" s="58">
        <v>70510</v>
      </c>
      <c r="D939" s="31" t="s">
        <v>1524</v>
      </c>
      <c r="E939" s="58" t="s">
        <v>1137</v>
      </c>
      <c r="F939" s="169">
        <v>1664</v>
      </c>
      <c r="G939" s="187"/>
      <c r="H939" s="207"/>
      <c r="I939" s="203"/>
      <c r="J939" s="203"/>
    </row>
    <row r="940" spans="1:10" s="53" customFormat="1" x14ac:dyDescent="0.25">
      <c r="A940" s="58" t="s">
        <v>1690</v>
      </c>
      <c r="B940" s="58" t="s">
        <v>135</v>
      </c>
      <c r="C940" s="58">
        <v>70509</v>
      </c>
      <c r="D940" s="31" t="s">
        <v>1525</v>
      </c>
      <c r="E940" s="58" t="s">
        <v>1137</v>
      </c>
      <c r="F940" s="169">
        <v>3532</v>
      </c>
      <c r="G940" s="187"/>
      <c r="H940" s="207"/>
      <c r="I940" s="203"/>
      <c r="J940" s="203"/>
    </row>
    <row r="941" spans="1:10" s="53" customFormat="1" x14ac:dyDescent="0.25">
      <c r="A941" s="58" t="s">
        <v>1691</v>
      </c>
      <c r="B941" s="58" t="s">
        <v>135</v>
      </c>
      <c r="C941" s="58">
        <v>70583</v>
      </c>
      <c r="D941" s="31" t="s">
        <v>1526</v>
      </c>
      <c r="E941" s="58" t="s">
        <v>1137</v>
      </c>
      <c r="F941" s="169">
        <v>20</v>
      </c>
      <c r="G941" s="187"/>
      <c r="H941" s="207"/>
      <c r="I941" s="203"/>
      <c r="J941" s="203"/>
    </row>
    <row r="942" spans="1:10" s="53" customFormat="1" x14ac:dyDescent="0.25">
      <c r="A942" s="58" t="s">
        <v>1692</v>
      </c>
      <c r="B942" s="58" t="s">
        <v>135</v>
      </c>
      <c r="C942" s="58">
        <v>70582</v>
      </c>
      <c r="D942" s="31" t="s">
        <v>1527</v>
      </c>
      <c r="E942" s="58" t="s">
        <v>1137</v>
      </c>
      <c r="F942" s="169">
        <v>1251</v>
      </c>
      <c r="G942" s="187"/>
      <c r="H942" s="207"/>
      <c r="I942" s="203"/>
      <c r="J942" s="203"/>
    </row>
    <row r="943" spans="1:10" s="53" customFormat="1" x14ac:dyDescent="0.25">
      <c r="A943" s="58" t="s">
        <v>1693</v>
      </c>
      <c r="B943" s="58" t="s">
        <v>135</v>
      </c>
      <c r="C943" s="58">
        <v>71331</v>
      </c>
      <c r="D943" s="31" t="s">
        <v>1528</v>
      </c>
      <c r="E943" s="58" t="s">
        <v>1128</v>
      </c>
      <c r="F943" s="169">
        <v>79</v>
      </c>
      <c r="G943" s="187"/>
      <c r="H943" s="207"/>
      <c r="I943" s="203"/>
      <c r="J943" s="203"/>
    </row>
    <row r="944" spans="1:10" s="53" customFormat="1" x14ac:dyDescent="0.25">
      <c r="A944" s="58" t="s">
        <v>1694</v>
      </c>
      <c r="B944" s="58" t="s">
        <v>1125</v>
      </c>
      <c r="C944" s="58" t="s">
        <v>2040</v>
      </c>
      <c r="D944" s="31" t="s">
        <v>1322</v>
      </c>
      <c r="E944" s="58" t="s">
        <v>1128</v>
      </c>
      <c r="F944" s="169">
        <v>1</v>
      </c>
      <c r="G944" s="187"/>
      <c r="H944" s="207"/>
      <c r="I944" s="203"/>
      <c r="J944" s="203"/>
    </row>
    <row r="945" spans="1:10" s="53" customFormat="1" x14ac:dyDescent="0.25">
      <c r="A945" s="66">
        <v>34</v>
      </c>
      <c r="B945" s="66"/>
      <c r="C945" s="66"/>
      <c r="D945" s="62" t="s">
        <v>230</v>
      </c>
      <c r="E945" s="62"/>
      <c r="F945" s="62"/>
      <c r="G945" s="200"/>
      <c r="H945" s="215"/>
      <c r="I945" s="215"/>
      <c r="J945" s="215"/>
    </row>
    <row r="946" spans="1:10" s="53" customFormat="1" ht="38.25" x14ac:dyDescent="0.25">
      <c r="A946" s="227" t="s">
        <v>1695</v>
      </c>
      <c r="B946" s="227" t="s">
        <v>1125</v>
      </c>
      <c r="C946" s="227" t="s">
        <v>2109</v>
      </c>
      <c r="D946" s="228" t="s">
        <v>1324</v>
      </c>
      <c r="E946" s="227" t="s">
        <v>1128</v>
      </c>
      <c r="F946" s="229">
        <v>2</v>
      </c>
      <c r="G946" s="230"/>
      <c r="H946" s="231"/>
      <c r="I946" s="232"/>
      <c r="J946" s="232"/>
    </row>
    <row r="947" spans="1:10" s="53" customFormat="1" ht="38.25" x14ac:dyDescent="0.25">
      <c r="A947" s="227" t="s">
        <v>1695</v>
      </c>
      <c r="B947" s="227" t="s">
        <v>1125</v>
      </c>
      <c r="C947" s="227" t="s">
        <v>2110</v>
      </c>
      <c r="D947" s="228" t="s">
        <v>1326</v>
      </c>
      <c r="E947" s="227" t="s">
        <v>1128</v>
      </c>
      <c r="F947" s="229">
        <v>7</v>
      </c>
      <c r="G947" s="230"/>
      <c r="H947" s="231"/>
      <c r="I947" s="232"/>
      <c r="J947" s="232"/>
    </row>
    <row r="948" spans="1:10" s="53" customFormat="1" ht="51" x14ac:dyDescent="0.25">
      <c r="A948" s="227" t="s">
        <v>1695</v>
      </c>
      <c r="B948" s="227" t="s">
        <v>1125</v>
      </c>
      <c r="C948" s="227" t="s">
        <v>1529</v>
      </c>
      <c r="D948" s="228" t="s">
        <v>1328</v>
      </c>
      <c r="E948" s="227" t="s">
        <v>1128</v>
      </c>
      <c r="F948" s="229">
        <v>1</v>
      </c>
      <c r="G948" s="230"/>
      <c r="H948" s="231"/>
      <c r="I948" s="232"/>
      <c r="J948" s="232"/>
    </row>
    <row r="949" spans="1:10" s="53" customFormat="1" ht="38.25" x14ac:dyDescent="0.25">
      <c r="A949" s="227" t="s">
        <v>1695</v>
      </c>
      <c r="B949" s="227" t="s">
        <v>1125</v>
      </c>
      <c r="C949" s="227" t="s">
        <v>2111</v>
      </c>
      <c r="D949" s="228" t="s">
        <v>1330</v>
      </c>
      <c r="E949" s="227" t="s">
        <v>1128</v>
      </c>
      <c r="F949" s="229">
        <v>1</v>
      </c>
      <c r="G949" s="230"/>
      <c r="H949" s="231"/>
      <c r="I949" s="232"/>
      <c r="J949" s="232"/>
    </row>
    <row r="950" spans="1:10" s="53" customFormat="1" x14ac:dyDescent="0.25">
      <c r="A950" s="270" t="s">
        <v>1530</v>
      </c>
      <c r="B950" s="270"/>
      <c r="C950" s="270"/>
      <c r="D950" s="270"/>
      <c r="E950" s="270"/>
      <c r="F950" s="270"/>
      <c r="G950" s="270"/>
      <c r="H950" s="270"/>
      <c r="I950" s="270"/>
      <c r="J950" s="270"/>
    </row>
    <row r="951" spans="1:10" s="53" customFormat="1" x14ac:dyDescent="0.25">
      <c r="A951" s="66">
        <v>35</v>
      </c>
      <c r="B951" s="66"/>
      <c r="C951" s="66"/>
      <c r="D951" s="167" t="s">
        <v>1531</v>
      </c>
      <c r="E951" s="62"/>
      <c r="F951" s="62"/>
      <c r="G951" s="200"/>
      <c r="H951" s="215"/>
      <c r="I951" s="215"/>
      <c r="J951" s="215"/>
    </row>
    <row r="952" spans="1:10" s="53" customFormat="1" x14ac:dyDescent="0.25">
      <c r="A952" s="58" t="s">
        <v>1696</v>
      </c>
      <c r="B952" s="58" t="s">
        <v>135</v>
      </c>
      <c r="C952" s="58">
        <v>71201</v>
      </c>
      <c r="D952" s="31" t="s">
        <v>1478</v>
      </c>
      <c r="E952" s="58" t="s">
        <v>1137</v>
      </c>
      <c r="F952" s="169">
        <v>72</v>
      </c>
      <c r="G952" s="187"/>
      <c r="H952" s="213"/>
      <c r="I952" s="203"/>
      <c r="J952" s="203"/>
    </row>
    <row r="953" spans="1:10" s="53" customFormat="1" x14ac:dyDescent="0.25">
      <c r="A953" s="58" t="s">
        <v>1697</v>
      </c>
      <c r="B953" s="58" t="s">
        <v>135</v>
      </c>
      <c r="C953" s="58">
        <v>71141</v>
      </c>
      <c r="D953" s="31" t="s">
        <v>1481</v>
      </c>
      <c r="E953" s="58" t="s">
        <v>1128</v>
      </c>
      <c r="F953" s="169">
        <v>61</v>
      </c>
      <c r="G953" s="187"/>
      <c r="H953" s="213"/>
      <c r="I953" s="203"/>
      <c r="J953" s="203"/>
    </row>
    <row r="954" spans="1:10" s="53" customFormat="1" x14ac:dyDescent="0.25">
      <c r="A954" s="58" t="s">
        <v>1698</v>
      </c>
      <c r="B954" s="58" t="s">
        <v>135</v>
      </c>
      <c r="C954" s="58">
        <v>71741</v>
      </c>
      <c r="D954" s="31" t="s">
        <v>1484</v>
      </c>
      <c r="E954" s="58" t="s">
        <v>1128</v>
      </c>
      <c r="F954" s="169">
        <v>133</v>
      </c>
      <c r="G954" s="187"/>
      <c r="H954" s="213"/>
      <c r="I954" s="203"/>
      <c r="J954" s="203"/>
    </row>
    <row r="955" spans="1:10" s="53" customFormat="1" x14ac:dyDescent="0.25">
      <c r="A955" s="58" t="s">
        <v>1699</v>
      </c>
      <c r="B955" s="58" t="s">
        <v>15</v>
      </c>
      <c r="C955" s="58">
        <v>91170</v>
      </c>
      <c r="D955" s="31" t="s">
        <v>1532</v>
      </c>
      <c r="E955" s="58" t="s">
        <v>1137</v>
      </c>
      <c r="F955" s="169">
        <v>72</v>
      </c>
      <c r="G955" s="186"/>
      <c r="H955" s="213"/>
      <c r="I955" s="203"/>
      <c r="J955" s="203"/>
    </row>
    <row r="956" spans="1:10" s="53" customFormat="1" x14ac:dyDescent="0.25">
      <c r="A956" s="58" t="s">
        <v>1700</v>
      </c>
      <c r="B956" s="58" t="s">
        <v>15</v>
      </c>
      <c r="C956" s="58">
        <v>95781</v>
      </c>
      <c r="D956" s="31" t="s">
        <v>1488</v>
      </c>
      <c r="E956" s="58" t="s">
        <v>1128</v>
      </c>
      <c r="F956" s="169">
        <v>38</v>
      </c>
      <c r="G956" s="186"/>
      <c r="H956" s="213"/>
      <c r="I956" s="203"/>
      <c r="J956" s="203"/>
    </row>
    <row r="957" spans="1:10" s="53" customFormat="1" x14ac:dyDescent="0.25">
      <c r="A957" s="58" t="s">
        <v>1701</v>
      </c>
      <c r="B957" s="58" t="s">
        <v>135</v>
      </c>
      <c r="C957" s="58">
        <v>72395</v>
      </c>
      <c r="D957" s="31" t="s">
        <v>1490</v>
      </c>
      <c r="E957" s="58" t="s">
        <v>1128</v>
      </c>
      <c r="F957" s="169">
        <v>38</v>
      </c>
      <c r="G957" s="187"/>
      <c r="H957" s="213"/>
      <c r="I957" s="203"/>
      <c r="J957" s="203"/>
    </row>
    <row r="958" spans="1:10" s="53" customFormat="1" x14ac:dyDescent="0.25">
      <c r="A958" s="58" t="s">
        <v>1702</v>
      </c>
      <c r="B958" s="58" t="s">
        <v>135</v>
      </c>
      <c r="C958" s="58">
        <v>70331</v>
      </c>
      <c r="D958" s="31" t="s">
        <v>1492</v>
      </c>
      <c r="E958" s="58" t="s">
        <v>1128</v>
      </c>
      <c r="F958" s="169">
        <v>122</v>
      </c>
      <c r="G958" s="187"/>
      <c r="H958" s="213"/>
      <c r="I958" s="203"/>
      <c r="J958" s="203"/>
    </row>
    <row r="959" spans="1:10" s="53" customFormat="1" x14ac:dyDescent="0.25">
      <c r="A959" s="58" t="s">
        <v>1703</v>
      </c>
      <c r="B959" s="58" t="s">
        <v>135</v>
      </c>
      <c r="C959" s="58">
        <v>70691</v>
      </c>
      <c r="D959" s="31" t="s">
        <v>1533</v>
      </c>
      <c r="E959" s="58" t="s">
        <v>1128</v>
      </c>
      <c r="F959" s="169">
        <v>61</v>
      </c>
      <c r="G959" s="187"/>
      <c r="H959" s="213"/>
      <c r="I959" s="203"/>
      <c r="J959" s="203"/>
    </row>
    <row r="960" spans="1:10" s="53" customFormat="1" x14ac:dyDescent="0.25">
      <c r="A960" s="58" t="s">
        <v>1704</v>
      </c>
      <c r="B960" s="58" t="s">
        <v>135</v>
      </c>
      <c r="C960" s="58">
        <v>70229</v>
      </c>
      <c r="D960" s="31" t="s">
        <v>1500</v>
      </c>
      <c r="E960" s="58" t="s">
        <v>1501</v>
      </c>
      <c r="F960" s="169">
        <v>2</v>
      </c>
      <c r="G960" s="187"/>
      <c r="H960" s="213"/>
      <c r="I960" s="203"/>
      <c r="J960" s="203"/>
    </row>
    <row r="961" spans="1:10" s="53" customFormat="1" x14ac:dyDescent="0.25">
      <c r="A961" s="58" t="s">
        <v>1705</v>
      </c>
      <c r="B961" s="58" t="s">
        <v>135</v>
      </c>
      <c r="C961" s="58">
        <v>70626</v>
      </c>
      <c r="D961" s="31" t="s">
        <v>1534</v>
      </c>
      <c r="E961" s="58" t="s">
        <v>1137</v>
      </c>
      <c r="F961" s="169">
        <v>2214</v>
      </c>
      <c r="G961" s="187"/>
      <c r="H961" s="213"/>
      <c r="I961" s="203"/>
      <c r="J961" s="203"/>
    </row>
    <row r="962" spans="1:10" s="53" customFormat="1" x14ac:dyDescent="0.25">
      <c r="A962" s="58" t="s">
        <v>1706</v>
      </c>
      <c r="B962" s="58" t="s">
        <v>135</v>
      </c>
      <c r="C962" s="58">
        <v>71885</v>
      </c>
      <c r="D962" s="31" t="s">
        <v>1535</v>
      </c>
      <c r="E962" s="58" t="s">
        <v>1128</v>
      </c>
      <c r="F962" s="169">
        <v>108</v>
      </c>
      <c r="G962" s="187"/>
      <c r="H962" s="213"/>
      <c r="I962" s="203"/>
      <c r="J962" s="203"/>
    </row>
    <row r="963" spans="1:10" s="53" customFormat="1" x14ac:dyDescent="0.25">
      <c r="A963" s="58" t="s">
        <v>1707</v>
      </c>
      <c r="B963" s="58" t="s">
        <v>135</v>
      </c>
      <c r="C963" s="58">
        <v>71886</v>
      </c>
      <c r="D963" s="31" t="s">
        <v>1536</v>
      </c>
      <c r="E963" s="58" t="s">
        <v>1128</v>
      </c>
      <c r="F963" s="169">
        <v>54</v>
      </c>
      <c r="G963" s="187"/>
      <c r="H963" s="213"/>
      <c r="I963" s="203"/>
      <c r="J963" s="203"/>
    </row>
    <row r="964" spans="1:10" s="53" customFormat="1" x14ac:dyDescent="0.25">
      <c r="A964" s="58" t="s">
        <v>1708</v>
      </c>
      <c r="B964" s="58" t="s">
        <v>135</v>
      </c>
      <c r="C964" s="58">
        <v>71887</v>
      </c>
      <c r="D964" s="31" t="s">
        <v>1537</v>
      </c>
      <c r="E964" s="58" t="s">
        <v>1128</v>
      </c>
      <c r="F964" s="169">
        <v>3</v>
      </c>
      <c r="G964" s="187"/>
      <c r="H964" s="213"/>
      <c r="I964" s="203"/>
      <c r="J964" s="203"/>
    </row>
    <row r="965" spans="1:10" s="53" customFormat="1" x14ac:dyDescent="0.25">
      <c r="A965" s="58" t="s">
        <v>1709</v>
      </c>
      <c r="B965" s="58" t="s">
        <v>135</v>
      </c>
      <c r="C965" s="58">
        <v>72556</v>
      </c>
      <c r="D965" s="31" t="s">
        <v>1538</v>
      </c>
      <c r="E965" s="58" t="s">
        <v>1128</v>
      </c>
      <c r="F965" s="169">
        <v>72</v>
      </c>
      <c r="G965" s="187"/>
      <c r="H965" s="213"/>
      <c r="I965" s="203"/>
      <c r="J965" s="203"/>
    </row>
    <row r="966" spans="1:10" s="53" customFormat="1" x14ac:dyDescent="0.25">
      <c r="A966" s="58" t="s">
        <v>1710</v>
      </c>
      <c r="B966" s="58" t="s">
        <v>135</v>
      </c>
      <c r="C966" s="58">
        <v>72556</v>
      </c>
      <c r="D966" s="31" t="s">
        <v>1539</v>
      </c>
      <c r="E966" s="58" t="s">
        <v>1128</v>
      </c>
      <c r="F966" s="169">
        <v>54</v>
      </c>
      <c r="G966" s="187"/>
      <c r="H966" s="213"/>
      <c r="I966" s="203"/>
      <c r="J966" s="203"/>
    </row>
    <row r="967" spans="1:10" s="53" customFormat="1" x14ac:dyDescent="0.25">
      <c r="A967" s="58" t="s">
        <v>1711</v>
      </c>
      <c r="B967" s="58" t="s">
        <v>135</v>
      </c>
      <c r="C967" s="58">
        <v>71026</v>
      </c>
      <c r="D967" s="31" t="s">
        <v>1540</v>
      </c>
      <c r="E967" s="58" t="s">
        <v>1128</v>
      </c>
      <c r="F967" s="169">
        <v>54</v>
      </c>
      <c r="G967" s="187"/>
      <c r="H967" s="213"/>
      <c r="I967" s="203"/>
      <c r="J967" s="203"/>
    </row>
    <row r="968" spans="1:10" s="53" customFormat="1" x14ac:dyDescent="0.25">
      <c r="A968" s="58" t="s">
        <v>1712</v>
      </c>
      <c r="B968" s="58" t="s">
        <v>1125</v>
      </c>
      <c r="C968" s="58" t="s">
        <v>2112</v>
      </c>
      <c r="D968" s="31" t="s">
        <v>1404</v>
      </c>
      <c r="E968" s="58" t="s">
        <v>1300</v>
      </c>
      <c r="F968" s="169">
        <v>1</v>
      </c>
      <c r="G968" s="187"/>
      <c r="H968" s="213"/>
      <c r="I968" s="203"/>
      <c r="J968" s="203"/>
    </row>
    <row r="969" spans="1:10" s="53" customFormat="1" x14ac:dyDescent="0.25">
      <c r="A969" s="58" t="s">
        <v>1713</v>
      </c>
      <c r="B969" s="58" t="s">
        <v>135</v>
      </c>
      <c r="C969" s="58">
        <v>71796</v>
      </c>
      <c r="D969" s="31" t="s">
        <v>1541</v>
      </c>
      <c r="E969" s="58" t="s">
        <v>1128</v>
      </c>
      <c r="F969" s="169">
        <v>16</v>
      </c>
      <c r="G969" s="187"/>
      <c r="H969" s="213"/>
      <c r="I969" s="203"/>
      <c r="J969" s="203"/>
    </row>
    <row r="970" spans="1:10" s="53" customFormat="1" x14ac:dyDescent="0.25">
      <c r="A970" s="58" t="s">
        <v>1714</v>
      </c>
      <c r="B970" s="58" t="s">
        <v>1125</v>
      </c>
      <c r="C970" s="58" t="s">
        <v>2113</v>
      </c>
      <c r="D970" s="31" t="s">
        <v>1333</v>
      </c>
      <c r="E970" s="58" t="s">
        <v>1128</v>
      </c>
      <c r="F970" s="169">
        <v>54</v>
      </c>
      <c r="G970" s="187"/>
      <c r="H970" s="213"/>
      <c r="I970" s="203"/>
      <c r="J970" s="203"/>
    </row>
    <row r="971" spans="1:10" s="53" customFormat="1" x14ac:dyDescent="0.25">
      <c r="A971" s="58" t="s">
        <v>1715</v>
      </c>
      <c r="B971" s="58" t="s">
        <v>1125</v>
      </c>
      <c r="C971" s="58" t="s">
        <v>2114</v>
      </c>
      <c r="D971" s="31" t="s">
        <v>1335</v>
      </c>
      <c r="E971" s="58" t="s">
        <v>1128</v>
      </c>
      <c r="F971" s="169">
        <v>4</v>
      </c>
      <c r="G971" s="187"/>
      <c r="H971" s="213"/>
      <c r="I971" s="203"/>
      <c r="J971" s="203"/>
    </row>
    <row r="972" spans="1:10" s="53" customFormat="1" x14ac:dyDescent="0.25">
      <c r="A972" s="58" t="s">
        <v>1716</v>
      </c>
      <c r="B972" s="58" t="s">
        <v>1125</v>
      </c>
      <c r="C972" s="58" t="s">
        <v>2115</v>
      </c>
      <c r="D972" s="31" t="s">
        <v>1433</v>
      </c>
      <c r="E972" s="58" t="s">
        <v>1128</v>
      </c>
      <c r="F972" s="169">
        <v>1</v>
      </c>
      <c r="G972" s="187"/>
      <c r="H972" s="213"/>
      <c r="I972" s="203"/>
      <c r="J972" s="203"/>
    </row>
    <row r="973" spans="1:10" s="53" customFormat="1" x14ac:dyDescent="0.25">
      <c r="A973" s="66">
        <v>36</v>
      </c>
      <c r="B973" s="66"/>
      <c r="C973" s="66"/>
      <c r="D973" s="167" t="s">
        <v>1542</v>
      </c>
      <c r="E973" s="62"/>
      <c r="F973" s="62"/>
      <c r="G973" s="200"/>
      <c r="H973" s="215"/>
      <c r="I973" s="215"/>
      <c r="J973" s="215"/>
    </row>
    <row r="974" spans="1:10" s="53" customFormat="1" x14ac:dyDescent="0.25">
      <c r="A974" s="227" t="s">
        <v>1717</v>
      </c>
      <c r="B974" s="227" t="s">
        <v>1125</v>
      </c>
      <c r="C974" s="227" t="s">
        <v>2116</v>
      </c>
      <c r="D974" s="228" t="s">
        <v>1337</v>
      </c>
      <c r="E974" s="227" t="s">
        <v>1128</v>
      </c>
      <c r="F974" s="229">
        <v>3</v>
      </c>
      <c r="G974" s="230"/>
      <c r="H974" s="231"/>
      <c r="I974" s="232"/>
      <c r="J974" s="232"/>
    </row>
    <row r="975" spans="1:10" s="53" customFormat="1" ht="25.5" x14ac:dyDescent="0.25">
      <c r="A975" s="227" t="s">
        <v>1718</v>
      </c>
      <c r="B975" s="227" t="s">
        <v>1125</v>
      </c>
      <c r="C975" s="227" t="s">
        <v>2117</v>
      </c>
      <c r="D975" s="228" t="s">
        <v>1340</v>
      </c>
      <c r="E975" s="227" t="s">
        <v>1128</v>
      </c>
      <c r="F975" s="229">
        <v>2</v>
      </c>
      <c r="G975" s="230"/>
      <c r="H975" s="231"/>
      <c r="I975" s="232"/>
      <c r="J975" s="232"/>
    </row>
    <row r="976" spans="1:10" s="53" customFormat="1" ht="25.5" x14ac:dyDescent="0.25">
      <c r="A976" s="227" t="s">
        <v>1719</v>
      </c>
      <c r="B976" s="227" t="s">
        <v>1125</v>
      </c>
      <c r="C976" s="227" t="s">
        <v>2118</v>
      </c>
      <c r="D976" s="228" t="s">
        <v>1343</v>
      </c>
      <c r="E976" s="227" t="s">
        <v>1128</v>
      </c>
      <c r="F976" s="229">
        <v>13</v>
      </c>
      <c r="G976" s="230"/>
      <c r="H976" s="231"/>
      <c r="I976" s="232"/>
      <c r="J976" s="232"/>
    </row>
    <row r="977" spans="1:10" s="53" customFormat="1" ht="25.5" x14ac:dyDescent="0.25">
      <c r="A977" s="227" t="s">
        <v>1720</v>
      </c>
      <c r="B977" s="227" t="s">
        <v>1125</v>
      </c>
      <c r="C977" s="227" t="s">
        <v>2119</v>
      </c>
      <c r="D977" s="228" t="s">
        <v>1345</v>
      </c>
      <c r="E977" s="227" t="s">
        <v>1128</v>
      </c>
      <c r="F977" s="229">
        <v>41</v>
      </c>
      <c r="G977" s="230"/>
      <c r="H977" s="231"/>
      <c r="I977" s="232"/>
      <c r="J977" s="232"/>
    </row>
    <row r="978" spans="1:10" s="53" customFormat="1" x14ac:dyDescent="0.25">
      <c r="A978" s="270" t="s">
        <v>1543</v>
      </c>
      <c r="B978" s="270"/>
      <c r="C978" s="270"/>
      <c r="D978" s="270"/>
      <c r="E978" s="270"/>
      <c r="F978" s="270"/>
      <c r="G978" s="270"/>
      <c r="H978" s="270"/>
      <c r="I978" s="270"/>
      <c r="J978" s="270"/>
    </row>
    <row r="979" spans="1:10" s="53" customFormat="1" x14ac:dyDescent="0.25">
      <c r="A979" s="66">
        <v>37</v>
      </c>
      <c r="B979" s="66"/>
      <c r="C979" s="66"/>
      <c r="D979" s="167" t="s">
        <v>1562</v>
      </c>
      <c r="E979" s="62"/>
      <c r="F979" s="62"/>
      <c r="G979" s="200"/>
      <c r="H979" s="215"/>
      <c r="I979" s="215"/>
      <c r="J979" s="215"/>
    </row>
    <row r="980" spans="1:10" s="53" customFormat="1" x14ac:dyDescent="0.25">
      <c r="A980" s="58" t="s">
        <v>1721</v>
      </c>
      <c r="B980" s="58" t="s">
        <v>1125</v>
      </c>
      <c r="C980" s="58" t="s">
        <v>2068</v>
      </c>
      <c r="D980" s="31" t="s">
        <v>1237</v>
      </c>
      <c r="E980" s="58" t="s">
        <v>1137</v>
      </c>
      <c r="F980" s="169">
        <v>30</v>
      </c>
      <c r="G980" s="187"/>
      <c r="H980" s="213"/>
      <c r="I980" s="203"/>
      <c r="J980" s="203"/>
    </row>
    <row r="981" spans="1:10" s="53" customFormat="1" x14ac:dyDescent="0.25">
      <c r="A981" s="58" t="s">
        <v>1722</v>
      </c>
      <c r="B981" s="58" t="s">
        <v>1125</v>
      </c>
      <c r="C981" s="58" t="s">
        <v>2069</v>
      </c>
      <c r="D981" s="31" t="s">
        <v>1239</v>
      </c>
      <c r="E981" s="58" t="s">
        <v>1128</v>
      </c>
      <c r="F981" s="169">
        <v>1</v>
      </c>
      <c r="G981" s="187"/>
      <c r="H981" s="213"/>
      <c r="I981" s="203"/>
      <c r="J981" s="203"/>
    </row>
    <row r="982" spans="1:10" s="53" customFormat="1" x14ac:dyDescent="0.25">
      <c r="A982" s="58" t="s">
        <v>1723</v>
      </c>
      <c r="B982" s="58" t="s">
        <v>1125</v>
      </c>
      <c r="C982" s="58" t="s">
        <v>2070</v>
      </c>
      <c r="D982" s="31" t="s">
        <v>1241</v>
      </c>
      <c r="E982" s="58" t="s">
        <v>1128</v>
      </c>
      <c r="F982" s="169">
        <v>1</v>
      </c>
      <c r="G982" s="187"/>
      <c r="H982" s="213"/>
      <c r="I982" s="203"/>
      <c r="J982" s="203"/>
    </row>
    <row r="983" spans="1:10" s="53" customFormat="1" x14ac:dyDescent="0.25">
      <c r="A983" s="58" t="s">
        <v>1724</v>
      </c>
      <c r="B983" s="58" t="s">
        <v>1125</v>
      </c>
      <c r="C983" s="58" t="s">
        <v>2071</v>
      </c>
      <c r="D983" s="31" t="s">
        <v>1243</v>
      </c>
      <c r="E983" s="58" t="s">
        <v>1128</v>
      </c>
      <c r="F983" s="169">
        <v>2</v>
      </c>
      <c r="G983" s="187"/>
      <c r="H983" s="213"/>
      <c r="I983" s="203"/>
      <c r="J983" s="203"/>
    </row>
    <row r="984" spans="1:10" s="53" customFormat="1" x14ac:dyDescent="0.25">
      <c r="A984" s="58" t="s">
        <v>1725</v>
      </c>
      <c r="B984" s="58" t="s">
        <v>1125</v>
      </c>
      <c r="C984" s="58" t="s">
        <v>2072</v>
      </c>
      <c r="D984" s="31" t="s">
        <v>1245</v>
      </c>
      <c r="E984" s="58" t="s">
        <v>1128</v>
      </c>
      <c r="F984" s="169">
        <v>19</v>
      </c>
      <c r="G984" s="187"/>
      <c r="H984" s="213"/>
      <c r="I984" s="203"/>
      <c r="J984" s="203"/>
    </row>
    <row r="985" spans="1:10" s="53" customFormat="1" x14ac:dyDescent="0.25">
      <c r="A985" s="58" t="s">
        <v>1726</v>
      </c>
      <c r="B985" s="58" t="s">
        <v>1125</v>
      </c>
      <c r="C985" s="58" t="s">
        <v>2073</v>
      </c>
      <c r="D985" s="31" t="s">
        <v>1247</v>
      </c>
      <c r="E985" s="58" t="s">
        <v>1128</v>
      </c>
      <c r="F985" s="169">
        <v>20</v>
      </c>
      <c r="G985" s="187"/>
      <c r="H985" s="213"/>
      <c r="I985" s="203"/>
      <c r="J985" s="203"/>
    </row>
    <row r="986" spans="1:10" s="53" customFormat="1" x14ac:dyDescent="0.25">
      <c r="A986" s="58" t="s">
        <v>1727</v>
      </c>
      <c r="B986" s="58" t="s">
        <v>1125</v>
      </c>
      <c r="C986" s="58" t="s">
        <v>2074</v>
      </c>
      <c r="D986" s="31" t="s">
        <v>1249</v>
      </c>
      <c r="E986" s="58" t="s">
        <v>1128</v>
      </c>
      <c r="F986" s="169">
        <v>4</v>
      </c>
      <c r="G986" s="187"/>
      <c r="H986" s="213"/>
      <c r="I986" s="203"/>
      <c r="J986" s="203"/>
    </row>
    <row r="987" spans="1:10" s="53" customFormat="1" x14ac:dyDescent="0.25">
      <c r="A987" s="58" t="s">
        <v>1728</v>
      </c>
      <c r="B987" s="58" t="s">
        <v>1125</v>
      </c>
      <c r="C987" s="58" t="s">
        <v>2120</v>
      </c>
      <c r="D987" s="31" t="s">
        <v>1355</v>
      </c>
      <c r="E987" s="58" t="s">
        <v>1128</v>
      </c>
      <c r="F987" s="169">
        <v>3</v>
      </c>
      <c r="G987" s="187"/>
      <c r="H987" s="213"/>
      <c r="I987" s="203"/>
      <c r="J987" s="203"/>
    </row>
    <row r="988" spans="1:10" s="53" customFormat="1" x14ac:dyDescent="0.25">
      <c r="A988" s="58" t="s">
        <v>1729</v>
      </c>
      <c r="B988" s="58" t="s">
        <v>1125</v>
      </c>
      <c r="C988" s="58" t="s">
        <v>2076</v>
      </c>
      <c r="D988" s="31" t="s">
        <v>1253</v>
      </c>
      <c r="E988" s="58" t="s">
        <v>1137</v>
      </c>
      <c r="F988" s="169">
        <v>69</v>
      </c>
      <c r="G988" s="187"/>
      <c r="H988" s="213"/>
      <c r="I988" s="203"/>
      <c r="J988" s="203"/>
    </row>
    <row r="989" spans="1:10" s="53" customFormat="1" x14ac:dyDescent="0.25">
      <c r="A989" s="58" t="s">
        <v>1730</v>
      </c>
      <c r="B989" s="58" t="s">
        <v>1125</v>
      </c>
      <c r="C989" s="58" t="s">
        <v>2077</v>
      </c>
      <c r="D989" s="31" t="s">
        <v>1256</v>
      </c>
      <c r="E989" s="58" t="s">
        <v>1128</v>
      </c>
      <c r="F989" s="169">
        <v>2</v>
      </c>
      <c r="G989" s="187"/>
      <c r="H989" s="213"/>
      <c r="I989" s="203"/>
      <c r="J989" s="203"/>
    </row>
    <row r="990" spans="1:10" s="53" customFormat="1" x14ac:dyDescent="0.25">
      <c r="A990" s="58" t="s">
        <v>1731</v>
      </c>
      <c r="B990" s="58" t="s">
        <v>1125</v>
      </c>
      <c r="C990" s="58" t="s">
        <v>2078</v>
      </c>
      <c r="D990" s="31" t="s">
        <v>1258</v>
      </c>
      <c r="E990" s="58" t="s">
        <v>1128</v>
      </c>
      <c r="F990" s="169">
        <v>1</v>
      </c>
      <c r="G990" s="187"/>
      <c r="H990" s="213"/>
      <c r="I990" s="203"/>
      <c r="J990" s="203"/>
    </row>
    <row r="991" spans="1:10" s="53" customFormat="1" x14ac:dyDescent="0.25">
      <c r="A991" s="58" t="s">
        <v>1732</v>
      </c>
      <c r="B991" s="58" t="s">
        <v>1125</v>
      </c>
      <c r="C991" s="58" t="s">
        <v>2079</v>
      </c>
      <c r="D991" s="31" t="s">
        <v>1260</v>
      </c>
      <c r="E991" s="58" t="s">
        <v>1128</v>
      </c>
      <c r="F991" s="169">
        <v>2</v>
      </c>
      <c r="G991" s="187"/>
      <c r="H991" s="213"/>
      <c r="I991" s="203"/>
      <c r="J991" s="203"/>
    </row>
    <row r="992" spans="1:10" s="53" customFormat="1" x14ac:dyDescent="0.25">
      <c r="A992" s="58" t="s">
        <v>1733</v>
      </c>
      <c r="B992" s="58" t="s">
        <v>1125</v>
      </c>
      <c r="C992" s="58" t="s">
        <v>2080</v>
      </c>
      <c r="D992" s="31" t="s">
        <v>1262</v>
      </c>
      <c r="E992" s="58" t="s">
        <v>1128</v>
      </c>
      <c r="F992" s="169">
        <v>35</v>
      </c>
      <c r="G992" s="187"/>
      <c r="H992" s="213"/>
      <c r="I992" s="203"/>
      <c r="J992" s="203"/>
    </row>
    <row r="993" spans="1:10" s="53" customFormat="1" x14ac:dyDescent="0.25">
      <c r="A993" s="58" t="s">
        <v>1734</v>
      </c>
      <c r="B993" s="58" t="s">
        <v>1125</v>
      </c>
      <c r="C993" s="58" t="s">
        <v>2081</v>
      </c>
      <c r="D993" s="31" t="s">
        <v>1264</v>
      </c>
      <c r="E993" s="58" t="s">
        <v>1128</v>
      </c>
      <c r="F993" s="169">
        <v>44</v>
      </c>
      <c r="G993" s="187"/>
      <c r="H993" s="213"/>
      <c r="I993" s="203"/>
      <c r="J993" s="203"/>
    </row>
    <row r="994" spans="1:10" s="53" customFormat="1" x14ac:dyDescent="0.25">
      <c r="A994" s="58" t="s">
        <v>1735</v>
      </c>
      <c r="B994" s="58" t="s">
        <v>1125</v>
      </c>
      <c r="C994" s="58" t="s">
        <v>2082</v>
      </c>
      <c r="D994" s="31" t="s">
        <v>1267</v>
      </c>
      <c r="E994" s="58" t="s">
        <v>1128</v>
      </c>
      <c r="F994" s="169">
        <v>12</v>
      </c>
      <c r="G994" s="187"/>
      <c r="H994" s="213"/>
      <c r="I994" s="203"/>
      <c r="J994" s="203"/>
    </row>
    <row r="995" spans="1:10" s="53" customFormat="1" x14ac:dyDescent="0.25">
      <c r="A995" s="58" t="s">
        <v>1736</v>
      </c>
      <c r="B995" s="58" t="s">
        <v>135</v>
      </c>
      <c r="C995" s="58">
        <v>72269</v>
      </c>
      <c r="D995" s="31" t="s">
        <v>1468</v>
      </c>
      <c r="E995" s="58" t="s">
        <v>1128</v>
      </c>
      <c r="F995" s="169">
        <v>8</v>
      </c>
      <c r="G995" s="187"/>
      <c r="H995" s="213"/>
      <c r="I995" s="203"/>
      <c r="J995" s="203"/>
    </row>
    <row r="996" spans="1:10" s="53" customFormat="1" x14ac:dyDescent="0.25">
      <c r="A996" s="58" t="s">
        <v>1737</v>
      </c>
      <c r="B996" s="58" t="s">
        <v>135</v>
      </c>
      <c r="C996" s="58">
        <v>71190</v>
      </c>
      <c r="D996" s="31" t="s">
        <v>1469</v>
      </c>
      <c r="E996" s="58" t="s">
        <v>1137</v>
      </c>
      <c r="F996" s="169">
        <v>195</v>
      </c>
      <c r="G996" s="187"/>
      <c r="H996" s="213"/>
      <c r="I996" s="203"/>
      <c r="J996" s="203"/>
    </row>
    <row r="997" spans="1:10" s="53" customFormat="1" x14ac:dyDescent="0.25">
      <c r="A997" s="58" t="s">
        <v>1738</v>
      </c>
      <c r="B997" s="58" t="s">
        <v>135</v>
      </c>
      <c r="C997" s="58">
        <v>71115</v>
      </c>
      <c r="D997" s="31" t="s">
        <v>1470</v>
      </c>
      <c r="E997" s="58" t="s">
        <v>1128</v>
      </c>
      <c r="F997" s="169">
        <v>7</v>
      </c>
      <c r="G997" s="187"/>
      <c r="H997" s="213"/>
      <c r="I997" s="203"/>
      <c r="J997" s="203"/>
    </row>
    <row r="998" spans="1:10" s="53" customFormat="1" x14ac:dyDescent="0.25">
      <c r="A998" s="58" t="s">
        <v>1739</v>
      </c>
      <c r="B998" s="58" t="s">
        <v>135</v>
      </c>
      <c r="C998" s="58">
        <v>71111</v>
      </c>
      <c r="D998" s="31" t="s">
        <v>1471</v>
      </c>
      <c r="E998" s="58" t="s">
        <v>1128</v>
      </c>
      <c r="F998" s="169">
        <v>7</v>
      </c>
      <c r="G998" s="187"/>
      <c r="H998" s="213"/>
      <c r="I998" s="203"/>
      <c r="J998" s="203"/>
    </row>
    <row r="999" spans="1:10" s="53" customFormat="1" x14ac:dyDescent="0.25">
      <c r="A999" s="58" t="s">
        <v>1740</v>
      </c>
      <c r="B999" s="58" t="s">
        <v>135</v>
      </c>
      <c r="C999" s="58">
        <v>71277</v>
      </c>
      <c r="D999" s="31" t="s">
        <v>1472</v>
      </c>
      <c r="E999" s="58" t="s">
        <v>1128</v>
      </c>
      <c r="F999" s="169">
        <v>93</v>
      </c>
      <c r="G999" s="187"/>
      <c r="H999" s="213"/>
      <c r="I999" s="203"/>
      <c r="J999" s="203"/>
    </row>
    <row r="1000" spans="1:10" s="53" customFormat="1" x14ac:dyDescent="0.25">
      <c r="A1000" s="58" t="s">
        <v>1741</v>
      </c>
      <c r="B1000" s="58" t="s">
        <v>1125</v>
      </c>
      <c r="C1000" s="58" t="s">
        <v>2083</v>
      </c>
      <c r="D1000" s="31" t="s">
        <v>1269</v>
      </c>
      <c r="E1000" s="58" t="s">
        <v>1128</v>
      </c>
      <c r="F1000" s="169">
        <v>130</v>
      </c>
      <c r="G1000" s="187"/>
      <c r="H1000" s="213"/>
      <c r="I1000" s="203"/>
      <c r="J1000" s="203"/>
    </row>
    <row r="1001" spans="1:10" s="53" customFormat="1" x14ac:dyDescent="0.25">
      <c r="A1001" s="58" t="s">
        <v>1742</v>
      </c>
      <c r="B1001" s="58" t="s">
        <v>135</v>
      </c>
      <c r="C1001" s="58">
        <v>72376</v>
      </c>
      <c r="D1001" s="31" t="s">
        <v>1473</v>
      </c>
      <c r="E1001" s="58" t="s">
        <v>1137</v>
      </c>
      <c r="F1001" s="169">
        <v>27</v>
      </c>
      <c r="G1001" s="187"/>
      <c r="H1001" s="213"/>
      <c r="I1001" s="203"/>
      <c r="J1001" s="203"/>
    </row>
    <row r="1002" spans="1:10" s="53" customFormat="1" x14ac:dyDescent="0.25">
      <c r="A1002" s="58" t="s">
        <v>1743</v>
      </c>
      <c r="B1002" s="58" t="s">
        <v>1125</v>
      </c>
      <c r="C1002" s="58" t="s">
        <v>2084</v>
      </c>
      <c r="D1002" s="31" t="s">
        <v>1364</v>
      </c>
      <c r="E1002" s="58" t="s">
        <v>1128</v>
      </c>
      <c r="F1002" s="169">
        <v>21</v>
      </c>
      <c r="G1002" s="187"/>
      <c r="H1002" s="213"/>
      <c r="I1002" s="203"/>
      <c r="J1002" s="203"/>
    </row>
    <row r="1003" spans="1:10" s="53" customFormat="1" x14ac:dyDescent="0.25">
      <c r="A1003" s="58" t="s">
        <v>1744</v>
      </c>
      <c r="B1003" s="58" t="s">
        <v>1125</v>
      </c>
      <c r="C1003" s="58" t="s">
        <v>2085</v>
      </c>
      <c r="D1003" s="31" t="s">
        <v>1365</v>
      </c>
      <c r="E1003" s="58" t="s">
        <v>1128</v>
      </c>
      <c r="F1003" s="169">
        <v>84</v>
      </c>
      <c r="G1003" s="187"/>
      <c r="H1003" s="213"/>
      <c r="I1003" s="203"/>
      <c r="J1003" s="203"/>
    </row>
    <row r="1004" spans="1:10" s="53" customFormat="1" x14ac:dyDescent="0.25">
      <c r="A1004" s="58" t="s">
        <v>1745</v>
      </c>
      <c r="B1004" s="58" t="s">
        <v>1125</v>
      </c>
      <c r="C1004" s="58" t="s">
        <v>2086</v>
      </c>
      <c r="D1004" s="31" t="s">
        <v>1366</v>
      </c>
      <c r="E1004" s="58" t="s">
        <v>1128</v>
      </c>
      <c r="F1004" s="169">
        <v>130</v>
      </c>
      <c r="G1004" s="187"/>
      <c r="H1004" s="213"/>
      <c r="I1004" s="203"/>
      <c r="J1004" s="203"/>
    </row>
    <row r="1005" spans="1:10" s="53" customFormat="1" x14ac:dyDescent="0.25">
      <c r="A1005" s="58" t="s">
        <v>1746</v>
      </c>
      <c r="B1005" s="58" t="s">
        <v>15</v>
      </c>
      <c r="C1005" s="58">
        <v>91170</v>
      </c>
      <c r="D1005" s="31" t="s">
        <v>1532</v>
      </c>
      <c r="E1005" s="58" t="s">
        <v>1137</v>
      </c>
      <c r="F1005" s="169">
        <v>261</v>
      </c>
      <c r="G1005" s="186"/>
      <c r="H1005" s="213"/>
      <c r="I1005" s="203"/>
      <c r="J1005" s="203"/>
    </row>
    <row r="1006" spans="1:10" s="53" customFormat="1" x14ac:dyDescent="0.25">
      <c r="A1006" s="58" t="s">
        <v>1747</v>
      </c>
      <c r="B1006" s="58" t="s">
        <v>15</v>
      </c>
      <c r="C1006" s="58">
        <v>91175</v>
      </c>
      <c r="D1006" s="31" t="s">
        <v>1475</v>
      </c>
      <c r="E1006" s="58" t="s">
        <v>1137</v>
      </c>
      <c r="F1006" s="169">
        <v>30</v>
      </c>
      <c r="G1006" s="186"/>
      <c r="H1006" s="213"/>
      <c r="I1006" s="203"/>
      <c r="J1006" s="203"/>
    </row>
    <row r="1007" spans="1:10" s="53" customFormat="1" x14ac:dyDescent="0.25">
      <c r="A1007" s="58" t="s">
        <v>1748</v>
      </c>
      <c r="B1007" s="58" t="s">
        <v>135</v>
      </c>
      <c r="C1007" s="58">
        <v>70229</v>
      </c>
      <c r="D1007" s="31" t="s">
        <v>1500</v>
      </c>
      <c r="E1007" s="58" t="s">
        <v>1501</v>
      </c>
      <c r="F1007" s="169">
        <v>4</v>
      </c>
      <c r="G1007" s="187"/>
      <c r="H1007" s="213"/>
      <c r="I1007" s="203"/>
      <c r="J1007" s="203"/>
    </row>
    <row r="1008" spans="1:10" s="53" customFormat="1" x14ac:dyDescent="0.25">
      <c r="A1008" s="58" t="s">
        <v>1749</v>
      </c>
      <c r="B1008" s="58" t="s">
        <v>135</v>
      </c>
      <c r="C1008" s="58">
        <v>70570</v>
      </c>
      <c r="D1008" s="31" t="s">
        <v>1544</v>
      </c>
      <c r="E1008" s="58" t="s">
        <v>1137</v>
      </c>
      <c r="F1008" s="169">
        <v>100</v>
      </c>
      <c r="G1008" s="187"/>
      <c r="H1008" s="213"/>
      <c r="I1008" s="203"/>
      <c r="J1008" s="203"/>
    </row>
    <row r="1009" spans="1:10" s="53" customFormat="1" ht="25.5" x14ac:dyDescent="0.25">
      <c r="A1009" s="58" t="s">
        <v>1750</v>
      </c>
      <c r="B1009" s="58" t="s">
        <v>1125</v>
      </c>
      <c r="C1009" s="58" t="s">
        <v>2121</v>
      </c>
      <c r="D1009" s="31" t="s">
        <v>1368</v>
      </c>
      <c r="E1009" s="58" t="s">
        <v>1137</v>
      </c>
      <c r="F1009" s="169">
        <v>702</v>
      </c>
      <c r="G1009" s="187"/>
      <c r="H1009" s="213"/>
      <c r="I1009" s="203"/>
      <c r="J1009" s="203"/>
    </row>
    <row r="1010" spans="1:10" s="53" customFormat="1" x14ac:dyDescent="0.25">
      <c r="A1010" s="58" t="s">
        <v>1751</v>
      </c>
      <c r="B1010" s="58" t="s">
        <v>1125</v>
      </c>
      <c r="C1010" s="58" t="s">
        <v>2122</v>
      </c>
      <c r="D1010" s="31" t="s">
        <v>1370</v>
      </c>
      <c r="E1010" s="58" t="s">
        <v>1137</v>
      </c>
      <c r="F1010" s="169">
        <v>702</v>
      </c>
      <c r="G1010" s="187"/>
      <c r="H1010" s="213"/>
      <c r="I1010" s="203"/>
      <c r="J1010" s="203"/>
    </row>
    <row r="1011" spans="1:10" s="53" customFormat="1" ht="25.5" x14ac:dyDescent="0.25">
      <c r="A1011" s="58" t="s">
        <v>1752</v>
      </c>
      <c r="B1011" s="58" t="s">
        <v>1125</v>
      </c>
      <c r="C1011" s="58" t="s">
        <v>2106</v>
      </c>
      <c r="D1011" s="31" t="s">
        <v>1306</v>
      </c>
      <c r="E1011" s="58" t="s">
        <v>1128</v>
      </c>
      <c r="F1011" s="169">
        <v>34</v>
      </c>
      <c r="G1011" s="187"/>
      <c r="H1011" s="213"/>
      <c r="I1011" s="203"/>
      <c r="J1011" s="203"/>
    </row>
    <row r="1012" spans="1:10" s="53" customFormat="1" ht="25.5" x14ac:dyDescent="0.25">
      <c r="A1012" s="58" t="s">
        <v>1753</v>
      </c>
      <c r="B1012" s="58" t="s">
        <v>1125</v>
      </c>
      <c r="C1012" s="58" t="s">
        <v>2107</v>
      </c>
      <c r="D1012" s="31" t="s">
        <v>1318</v>
      </c>
      <c r="E1012" s="58" t="s">
        <v>1128</v>
      </c>
      <c r="F1012" s="169">
        <v>111</v>
      </c>
      <c r="G1012" s="187"/>
      <c r="H1012" s="213"/>
      <c r="I1012" s="203"/>
      <c r="J1012" s="203"/>
    </row>
    <row r="1013" spans="1:10" s="53" customFormat="1" ht="25.5" x14ac:dyDescent="0.25">
      <c r="A1013" s="58" t="s">
        <v>1754</v>
      </c>
      <c r="B1013" s="58" t="s">
        <v>1125</v>
      </c>
      <c r="C1013" s="58" t="s">
        <v>2108</v>
      </c>
      <c r="D1013" s="31" t="s">
        <v>1320</v>
      </c>
      <c r="E1013" s="58" t="s">
        <v>1128</v>
      </c>
      <c r="F1013" s="169">
        <v>135</v>
      </c>
      <c r="G1013" s="187"/>
      <c r="H1013" s="213"/>
      <c r="I1013" s="203"/>
      <c r="J1013" s="203"/>
    </row>
    <row r="1014" spans="1:10" s="53" customFormat="1" ht="25.5" x14ac:dyDescent="0.25">
      <c r="A1014" s="58" t="s">
        <v>1755</v>
      </c>
      <c r="B1014" s="58" t="s">
        <v>1125</v>
      </c>
      <c r="C1014" s="58" t="s">
        <v>2123</v>
      </c>
      <c r="D1014" s="31" t="s">
        <v>1375</v>
      </c>
      <c r="E1014" s="58" t="s">
        <v>1128</v>
      </c>
      <c r="F1014" s="169">
        <v>157</v>
      </c>
      <c r="G1014" s="187"/>
      <c r="H1014" s="213"/>
      <c r="I1014" s="203"/>
      <c r="J1014" s="203"/>
    </row>
    <row r="1015" spans="1:10" s="53" customFormat="1" ht="25.5" x14ac:dyDescent="0.25">
      <c r="A1015" s="58" t="s">
        <v>1756</v>
      </c>
      <c r="B1015" s="58" t="s">
        <v>1125</v>
      </c>
      <c r="C1015" s="58" t="s">
        <v>2124</v>
      </c>
      <c r="D1015" s="31" t="s">
        <v>1377</v>
      </c>
      <c r="E1015" s="58" t="s">
        <v>1128</v>
      </c>
      <c r="F1015" s="169">
        <v>600</v>
      </c>
      <c r="G1015" s="187"/>
      <c r="H1015" s="213"/>
      <c r="I1015" s="203"/>
      <c r="J1015" s="203"/>
    </row>
    <row r="1016" spans="1:10" s="53" customFormat="1" ht="25.5" x14ac:dyDescent="0.25">
      <c r="A1016" s="58" t="s">
        <v>1757</v>
      </c>
      <c r="B1016" s="58" t="s">
        <v>1125</v>
      </c>
      <c r="C1016" s="58" t="s">
        <v>2125</v>
      </c>
      <c r="D1016" s="31" t="s">
        <v>1379</v>
      </c>
      <c r="E1016" s="58" t="s">
        <v>1128</v>
      </c>
      <c r="F1016" s="169">
        <v>111</v>
      </c>
      <c r="G1016" s="187"/>
      <c r="H1016" s="213"/>
      <c r="I1016" s="203"/>
      <c r="J1016" s="203"/>
    </row>
    <row r="1017" spans="1:10" s="53" customFormat="1" ht="25.5" x14ac:dyDescent="0.25">
      <c r="A1017" s="58" t="s">
        <v>1758</v>
      </c>
      <c r="B1017" s="58" t="s">
        <v>1125</v>
      </c>
      <c r="C1017" s="58" t="s">
        <v>2126</v>
      </c>
      <c r="D1017" s="31" t="s">
        <v>1381</v>
      </c>
      <c r="E1017" s="58" t="s">
        <v>1128</v>
      </c>
      <c r="F1017" s="169">
        <v>72</v>
      </c>
      <c r="G1017" s="187"/>
      <c r="H1017" s="213"/>
      <c r="I1017" s="203"/>
      <c r="J1017" s="203"/>
    </row>
    <row r="1018" spans="1:10" s="53" customFormat="1" ht="25.5" x14ac:dyDescent="0.25">
      <c r="A1018" s="58" t="s">
        <v>1759</v>
      </c>
      <c r="B1018" s="58" t="s">
        <v>1125</v>
      </c>
      <c r="C1018" s="58" t="s">
        <v>2127</v>
      </c>
      <c r="D1018" s="31" t="s">
        <v>1383</v>
      </c>
      <c r="E1018" s="58" t="s">
        <v>1128</v>
      </c>
      <c r="F1018" s="169">
        <v>51</v>
      </c>
      <c r="G1018" s="187"/>
      <c r="H1018" s="213"/>
      <c r="I1018" s="203"/>
      <c r="J1018" s="203"/>
    </row>
    <row r="1019" spans="1:10" s="53" customFormat="1" ht="25.5" x14ac:dyDescent="0.25">
      <c r="A1019" s="58" t="s">
        <v>1760</v>
      </c>
      <c r="B1019" s="58" t="s">
        <v>1125</v>
      </c>
      <c r="C1019" s="58" t="s">
        <v>2128</v>
      </c>
      <c r="D1019" s="31" t="s">
        <v>1385</v>
      </c>
      <c r="E1019" s="58" t="s">
        <v>1128</v>
      </c>
      <c r="F1019" s="169">
        <v>12</v>
      </c>
      <c r="G1019" s="187"/>
      <c r="H1019" s="213"/>
      <c r="I1019" s="203"/>
      <c r="J1019" s="203"/>
    </row>
    <row r="1020" spans="1:10" s="53" customFormat="1" ht="25.5" x14ac:dyDescent="0.25">
      <c r="A1020" s="58" t="s">
        <v>1761</v>
      </c>
      <c r="B1020" s="58" t="s">
        <v>1125</v>
      </c>
      <c r="C1020" s="58" t="s">
        <v>2129</v>
      </c>
      <c r="D1020" s="31" t="s">
        <v>1387</v>
      </c>
      <c r="E1020" s="58" t="s">
        <v>1128</v>
      </c>
      <c r="F1020" s="169">
        <v>33</v>
      </c>
      <c r="G1020" s="187"/>
      <c r="H1020" s="213"/>
      <c r="I1020" s="203"/>
      <c r="J1020" s="203"/>
    </row>
    <row r="1021" spans="1:10" s="53" customFormat="1" ht="25.5" x14ac:dyDescent="0.25">
      <c r="A1021" s="58" t="s">
        <v>1762</v>
      </c>
      <c r="B1021" s="58" t="s">
        <v>1125</v>
      </c>
      <c r="C1021" s="58" t="s">
        <v>2099</v>
      </c>
      <c r="D1021" s="31" t="s">
        <v>1302</v>
      </c>
      <c r="E1021" s="58" t="s">
        <v>1128</v>
      </c>
      <c r="F1021" s="169">
        <v>4</v>
      </c>
      <c r="G1021" s="187"/>
      <c r="H1021" s="213"/>
      <c r="I1021" s="203"/>
      <c r="J1021" s="203"/>
    </row>
    <row r="1022" spans="1:10" s="53" customFormat="1" x14ac:dyDescent="0.25">
      <c r="A1022" s="58" t="s">
        <v>1763</v>
      </c>
      <c r="B1022" s="58" t="s">
        <v>15</v>
      </c>
      <c r="C1022" s="58">
        <v>91170</v>
      </c>
      <c r="D1022" s="31" t="s">
        <v>1545</v>
      </c>
      <c r="E1022" s="58" t="s">
        <v>1137</v>
      </c>
      <c r="F1022" s="169">
        <v>702</v>
      </c>
      <c r="G1022" s="186"/>
      <c r="H1022" s="213"/>
      <c r="I1022" s="203"/>
      <c r="J1022" s="203"/>
    </row>
    <row r="1023" spans="1:10" s="53" customFormat="1" x14ac:dyDescent="0.25">
      <c r="A1023" s="58" t="s">
        <v>1764</v>
      </c>
      <c r="B1023" s="58" t="s">
        <v>135</v>
      </c>
      <c r="C1023" s="58">
        <v>71205</v>
      </c>
      <c r="D1023" s="31" t="s">
        <v>1476</v>
      </c>
      <c r="E1023" s="58" t="s">
        <v>1137</v>
      </c>
      <c r="F1023" s="169">
        <v>84</v>
      </c>
      <c r="G1023" s="187"/>
      <c r="H1023" s="213"/>
      <c r="I1023" s="203"/>
      <c r="J1023" s="203"/>
    </row>
    <row r="1024" spans="1:10" s="53" customFormat="1" x14ac:dyDescent="0.25">
      <c r="A1024" s="58" t="s">
        <v>1765</v>
      </c>
      <c r="B1024" s="58" t="s">
        <v>135</v>
      </c>
      <c r="C1024" s="58">
        <v>71203</v>
      </c>
      <c r="D1024" s="31" t="s">
        <v>1546</v>
      </c>
      <c r="E1024" s="58" t="s">
        <v>1137</v>
      </c>
      <c r="F1024" s="169">
        <v>90</v>
      </c>
      <c r="G1024" s="187"/>
      <c r="H1024" s="213"/>
      <c r="I1024" s="203"/>
      <c r="J1024" s="203"/>
    </row>
    <row r="1025" spans="1:10" s="53" customFormat="1" x14ac:dyDescent="0.25">
      <c r="A1025" s="58" t="s">
        <v>1766</v>
      </c>
      <c r="B1025" s="58" t="s">
        <v>135</v>
      </c>
      <c r="C1025" s="58">
        <v>71202</v>
      </c>
      <c r="D1025" s="31" t="s">
        <v>1477</v>
      </c>
      <c r="E1025" s="58" t="s">
        <v>1137</v>
      </c>
      <c r="F1025" s="169">
        <v>189</v>
      </c>
      <c r="G1025" s="187"/>
      <c r="H1025" s="213"/>
      <c r="I1025" s="203"/>
      <c r="J1025" s="203"/>
    </row>
    <row r="1026" spans="1:10" s="53" customFormat="1" x14ac:dyDescent="0.25">
      <c r="A1026" s="58" t="s">
        <v>1767</v>
      </c>
      <c r="B1026" s="58" t="s">
        <v>135</v>
      </c>
      <c r="C1026" s="58">
        <v>71201</v>
      </c>
      <c r="D1026" s="31" t="s">
        <v>1478</v>
      </c>
      <c r="E1026" s="58" t="s">
        <v>1137</v>
      </c>
      <c r="F1026" s="169">
        <v>252</v>
      </c>
      <c r="G1026" s="187"/>
      <c r="H1026" s="213"/>
      <c r="I1026" s="203"/>
      <c r="J1026" s="203"/>
    </row>
    <row r="1027" spans="1:10" s="53" customFormat="1" x14ac:dyDescent="0.25">
      <c r="A1027" s="58" t="s">
        <v>1768</v>
      </c>
      <c r="B1027" s="58" t="s">
        <v>135</v>
      </c>
      <c r="C1027" s="58">
        <v>71145</v>
      </c>
      <c r="D1027" s="31" t="s">
        <v>1479</v>
      </c>
      <c r="E1027" s="58" t="s">
        <v>1128</v>
      </c>
      <c r="F1027" s="169">
        <v>11</v>
      </c>
      <c r="G1027" s="187"/>
      <c r="H1027" s="213"/>
      <c r="I1027" s="203"/>
      <c r="J1027" s="203"/>
    </row>
    <row r="1028" spans="1:10" s="53" customFormat="1" x14ac:dyDescent="0.25">
      <c r="A1028" s="58" t="s">
        <v>1769</v>
      </c>
      <c r="B1028" s="58" t="s">
        <v>135</v>
      </c>
      <c r="C1028" s="58">
        <v>71144</v>
      </c>
      <c r="D1028" s="31" t="s">
        <v>1547</v>
      </c>
      <c r="E1028" s="58" t="s">
        <v>1128</v>
      </c>
      <c r="F1028" s="169">
        <v>16</v>
      </c>
      <c r="G1028" s="187"/>
      <c r="H1028" s="213"/>
      <c r="I1028" s="203"/>
      <c r="J1028" s="203"/>
    </row>
    <row r="1029" spans="1:10" s="53" customFormat="1" x14ac:dyDescent="0.25">
      <c r="A1029" s="58" t="s">
        <v>1770</v>
      </c>
      <c r="B1029" s="58" t="s">
        <v>135</v>
      </c>
      <c r="C1029" s="58">
        <v>71142</v>
      </c>
      <c r="D1029" s="31" t="s">
        <v>1480</v>
      </c>
      <c r="E1029" s="58" t="s">
        <v>1128</v>
      </c>
      <c r="F1029" s="169">
        <v>21</v>
      </c>
      <c r="G1029" s="187"/>
      <c r="H1029" s="213"/>
      <c r="I1029" s="203"/>
      <c r="J1029" s="203"/>
    </row>
    <row r="1030" spans="1:10" s="53" customFormat="1" x14ac:dyDescent="0.25">
      <c r="A1030" s="58" t="s">
        <v>1771</v>
      </c>
      <c r="B1030" s="58" t="s">
        <v>135</v>
      </c>
      <c r="C1030" s="58">
        <v>71141</v>
      </c>
      <c r="D1030" s="31" t="s">
        <v>1481</v>
      </c>
      <c r="E1030" s="58" t="s">
        <v>1128</v>
      </c>
      <c r="F1030" s="169">
        <v>46</v>
      </c>
      <c r="G1030" s="187"/>
      <c r="H1030" s="213"/>
      <c r="I1030" s="203"/>
      <c r="J1030" s="203"/>
    </row>
    <row r="1031" spans="1:10" s="53" customFormat="1" x14ac:dyDescent="0.25">
      <c r="A1031" s="58" t="s">
        <v>1772</v>
      </c>
      <c r="B1031" s="58" t="s">
        <v>135</v>
      </c>
      <c r="C1031" s="58">
        <v>71745</v>
      </c>
      <c r="D1031" s="31" t="s">
        <v>1482</v>
      </c>
      <c r="E1031" s="58" t="s">
        <v>1128</v>
      </c>
      <c r="F1031" s="169">
        <v>38</v>
      </c>
      <c r="G1031" s="187"/>
      <c r="H1031" s="213"/>
      <c r="I1031" s="203"/>
      <c r="J1031" s="203"/>
    </row>
    <row r="1032" spans="1:10" s="53" customFormat="1" x14ac:dyDescent="0.25">
      <c r="A1032" s="58" t="s">
        <v>1773</v>
      </c>
      <c r="B1032" s="58" t="s">
        <v>135</v>
      </c>
      <c r="C1032" s="58">
        <v>71744</v>
      </c>
      <c r="D1032" s="31" t="s">
        <v>1548</v>
      </c>
      <c r="E1032" s="58" t="s">
        <v>1128</v>
      </c>
      <c r="F1032" s="169">
        <v>46</v>
      </c>
      <c r="G1032" s="187"/>
      <c r="H1032" s="213"/>
      <c r="I1032" s="203"/>
      <c r="J1032" s="203"/>
    </row>
    <row r="1033" spans="1:10" s="53" customFormat="1" x14ac:dyDescent="0.25">
      <c r="A1033" s="58" t="s">
        <v>1774</v>
      </c>
      <c r="B1033" s="58" t="s">
        <v>135</v>
      </c>
      <c r="C1033" s="58">
        <v>71742</v>
      </c>
      <c r="D1033" s="31" t="s">
        <v>1483</v>
      </c>
      <c r="E1033" s="58" t="s">
        <v>1128</v>
      </c>
      <c r="F1033" s="169">
        <v>84</v>
      </c>
      <c r="G1033" s="187"/>
      <c r="H1033" s="213"/>
      <c r="I1033" s="203"/>
      <c r="J1033" s="203"/>
    </row>
    <row r="1034" spans="1:10" s="53" customFormat="1" x14ac:dyDescent="0.25">
      <c r="A1034" s="58" t="s">
        <v>1775</v>
      </c>
      <c r="B1034" s="58" t="s">
        <v>135</v>
      </c>
      <c r="C1034" s="58">
        <v>71741</v>
      </c>
      <c r="D1034" s="31" t="s">
        <v>1484</v>
      </c>
      <c r="E1034" s="58" t="s">
        <v>1128</v>
      </c>
      <c r="F1034" s="169">
        <v>130</v>
      </c>
      <c r="G1034" s="187"/>
      <c r="H1034" s="213"/>
      <c r="I1034" s="203"/>
      <c r="J1034" s="203"/>
    </row>
    <row r="1035" spans="1:10" s="53" customFormat="1" x14ac:dyDescent="0.25">
      <c r="A1035" s="58" t="s">
        <v>1776</v>
      </c>
      <c r="B1035" s="58" t="s">
        <v>135</v>
      </c>
      <c r="C1035" s="58">
        <v>70692</v>
      </c>
      <c r="D1035" s="31" t="s">
        <v>1495</v>
      </c>
      <c r="E1035" s="58" t="s">
        <v>1128</v>
      </c>
      <c r="F1035" s="169">
        <v>62</v>
      </c>
      <c r="G1035" s="187"/>
      <c r="H1035" s="213"/>
      <c r="I1035" s="203"/>
      <c r="J1035" s="203"/>
    </row>
    <row r="1036" spans="1:10" s="53" customFormat="1" x14ac:dyDescent="0.25">
      <c r="A1036" s="58" t="s">
        <v>1777</v>
      </c>
      <c r="B1036" s="58" t="s">
        <v>15</v>
      </c>
      <c r="C1036" s="58">
        <v>91170</v>
      </c>
      <c r="D1036" s="31" t="s">
        <v>1486</v>
      </c>
      <c r="E1036" s="58" t="s">
        <v>1137</v>
      </c>
      <c r="F1036" s="169">
        <v>615</v>
      </c>
      <c r="G1036" s="186"/>
      <c r="H1036" s="213"/>
      <c r="I1036" s="203"/>
      <c r="J1036" s="203"/>
    </row>
    <row r="1037" spans="1:10" s="53" customFormat="1" x14ac:dyDescent="0.25">
      <c r="A1037" s="58" t="s">
        <v>1778</v>
      </c>
      <c r="B1037" s="58" t="s">
        <v>1125</v>
      </c>
      <c r="C1037" s="58" t="s">
        <v>2096</v>
      </c>
      <c r="D1037" s="31" t="s">
        <v>1295</v>
      </c>
      <c r="E1037" s="58" t="s">
        <v>1128</v>
      </c>
      <c r="F1037" s="169">
        <v>14</v>
      </c>
      <c r="G1037" s="187"/>
      <c r="H1037" s="213"/>
      <c r="I1037" s="203"/>
      <c r="J1037" s="203"/>
    </row>
    <row r="1038" spans="1:10" s="53" customFormat="1" x14ac:dyDescent="0.25">
      <c r="A1038" s="58" t="s">
        <v>1779</v>
      </c>
      <c r="B1038" s="58" t="s">
        <v>1125</v>
      </c>
      <c r="C1038" s="58" t="s">
        <v>2130</v>
      </c>
      <c r="D1038" s="31" t="s">
        <v>1391</v>
      </c>
      <c r="E1038" s="58" t="s">
        <v>1128</v>
      </c>
      <c r="F1038" s="169">
        <v>16</v>
      </c>
      <c r="G1038" s="187"/>
      <c r="H1038" s="213"/>
      <c r="I1038" s="203"/>
      <c r="J1038" s="203"/>
    </row>
    <row r="1039" spans="1:10" s="53" customFormat="1" x14ac:dyDescent="0.25">
      <c r="A1039" s="58" t="s">
        <v>1780</v>
      </c>
      <c r="B1039" s="58" t="s">
        <v>15</v>
      </c>
      <c r="C1039" s="58">
        <v>95796</v>
      </c>
      <c r="D1039" s="31" t="s">
        <v>1487</v>
      </c>
      <c r="E1039" s="58" t="s">
        <v>1128</v>
      </c>
      <c r="F1039" s="169">
        <v>42</v>
      </c>
      <c r="G1039" s="186"/>
      <c r="H1039" s="213"/>
      <c r="I1039" s="203"/>
      <c r="J1039" s="203"/>
    </row>
    <row r="1040" spans="1:10" s="53" customFormat="1" x14ac:dyDescent="0.25">
      <c r="A1040" s="58" t="s">
        <v>1781</v>
      </c>
      <c r="B1040" s="58" t="s">
        <v>15</v>
      </c>
      <c r="C1040" s="58">
        <v>95781</v>
      </c>
      <c r="D1040" s="31" t="s">
        <v>1488</v>
      </c>
      <c r="E1040" s="58" t="s">
        <v>1128</v>
      </c>
      <c r="F1040" s="169">
        <v>49</v>
      </c>
      <c r="G1040" s="186"/>
      <c r="H1040" s="213"/>
      <c r="I1040" s="203"/>
      <c r="J1040" s="203"/>
    </row>
    <row r="1041" spans="1:10" s="53" customFormat="1" x14ac:dyDescent="0.25">
      <c r="A1041" s="58" t="s">
        <v>1782</v>
      </c>
      <c r="B1041" s="58" t="s">
        <v>135</v>
      </c>
      <c r="C1041" s="58">
        <v>72395</v>
      </c>
      <c r="D1041" s="31" t="s">
        <v>1489</v>
      </c>
      <c r="E1041" s="58" t="s">
        <v>1128</v>
      </c>
      <c r="F1041" s="169">
        <v>42</v>
      </c>
      <c r="G1041" s="187"/>
      <c r="H1041" s="213"/>
      <c r="I1041" s="203"/>
      <c r="J1041" s="203"/>
    </row>
    <row r="1042" spans="1:10" s="53" customFormat="1" x14ac:dyDescent="0.25">
      <c r="A1042" s="58" t="s">
        <v>1783</v>
      </c>
      <c r="B1042" s="58" t="s">
        <v>135</v>
      </c>
      <c r="C1042" s="58">
        <v>72395</v>
      </c>
      <c r="D1042" s="31" t="s">
        <v>1490</v>
      </c>
      <c r="E1042" s="58" t="s">
        <v>1128</v>
      </c>
      <c r="F1042" s="169">
        <v>49</v>
      </c>
      <c r="G1042" s="187"/>
      <c r="H1042" s="213"/>
      <c r="I1042" s="203"/>
      <c r="J1042" s="203"/>
    </row>
    <row r="1043" spans="1:10" s="53" customFormat="1" x14ac:dyDescent="0.25">
      <c r="A1043" s="58" t="s">
        <v>1784</v>
      </c>
      <c r="B1043" s="58" t="s">
        <v>1125</v>
      </c>
      <c r="C1043" s="58" t="s">
        <v>2097</v>
      </c>
      <c r="D1043" s="31" t="s">
        <v>1297</v>
      </c>
      <c r="E1043" s="58" t="s">
        <v>1128</v>
      </c>
      <c r="F1043" s="169">
        <v>26</v>
      </c>
      <c r="G1043" s="187"/>
      <c r="H1043" s="213"/>
      <c r="I1043" s="203"/>
      <c r="J1043" s="203"/>
    </row>
    <row r="1044" spans="1:10" s="53" customFormat="1" x14ac:dyDescent="0.25">
      <c r="A1044" s="58" t="s">
        <v>1785</v>
      </c>
      <c r="B1044" s="58" t="s">
        <v>1125</v>
      </c>
      <c r="C1044" s="58" t="s">
        <v>2131</v>
      </c>
      <c r="D1044" s="31" t="s">
        <v>1394</v>
      </c>
      <c r="E1044" s="58" t="s">
        <v>1128</v>
      </c>
      <c r="F1044" s="169">
        <v>32</v>
      </c>
      <c r="G1044" s="187"/>
      <c r="H1044" s="213"/>
      <c r="I1044" s="203"/>
      <c r="J1044" s="203"/>
    </row>
    <row r="1045" spans="1:10" s="53" customFormat="1" x14ac:dyDescent="0.25">
      <c r="A1045" s="58" t="s">
        <v>1786</v>
      </c>
      <c r="B1045" s="58" t="s">
        <v>135</v>
      </c>
      <c r="C1045" s="58">
        <v>70335</v>
      </c>
      <c r="D1045" s="31" t="s">
        <v>1491</v>
      </c>
      <c r="E1045" s="58" t="s">
        <v>1128</v>
      </c>
      <c r="F1045" s="169">
        <v>42</v>
      </c>
      <c r="G1045" s="187"/>
      <c r="H1045" s="213"/>
      <c r="I1045" s="203"/>
      <c r="J1045" s="203"/>
    </row>
    <row r="1046" spans="1:10" s="53" customFormat="1" x14ac:dyDescent="0.25">
      <c r="A1046" s="58" t="s">
        <v>1787</v>
      </c>
      <c r="B1046" s="58" t="s">
        <v>135</v>
      </c>
      <c r="C1046" s="58">
        <v>70331</v>
      </c>
      <c r="D1046" s="31" t="s">
        <v>1492</v>
      </c>
      <c r="E1046" s="58" t="s">
        <v>1128</v>
      </c>
      <c r="F1046" s="169">
        <v>92</v>
      </c>
      <c r="G1046" s="187"/>
      <c r="H1046" s="213"/>
      <c r="I1046" s="203"/>
      <c r="J1046" s="203"/>
    </row>
    <row r="1047" spans="1:10" s="53" customFormat="1" x14ac:dyDescent="0.25">
      <c r="A1047" s="58" t="s">
        <v>1788</v>
      </c>
      <c r="B1047" s="58" t="s">
        <v>135</v>
      </c>
      <c r="C1047" s="58">
        <v>70672</v>
      </c>
      <c r="D1047" s="31" t="s">
        <v>1549</v>
      </c>
      <c r="E1047" s="58" t="s">
        <v>1128</v>
      </c>
      <c r="F1047" s="169">
        <v>1</v>
      </c>
      <c r="G1047" s="187"/>
      <c r="H1047" s="213"/>
      <c r="I1047" s="203"/>
      <c r="J1047" s="203"/>
    </row>
    <row r="1048" spans="1:10" s="53" customFormat="1" x14ac:dyDescent="0.25">
      <c r="A1048" s="58" t="s">
        <v>1789</v>
      </c>
      <c r="B1048" s="58" t="s">
        <v>135</v>
      </c>
      <c r="C1048" s="58">
        <v>70671</v>
      </c>
      <c r="D1048" s="31" t="s">
        <v>1550</v>
      </c>
      <c r="E1048" s="58" t="s">
        <v>1128</v>
      </c>
      <c r="F1048" s="169">
        <v>1</v>
      </c>
      <c r="G1048" s="187"/>
      <c r="H1048" s="213"/>
      <c r="I1048" s="203"/>
      <c r="J1048" s="203"/>
    </row>
    <row r="1049" spans="1:10" s="53" customFormat="1" x14ac:dyDescent="0.25">
      <c r="A1049" s="58" t="s">
        <v>1790</v>
      </c>
      <c r="B1049" s="58" t="s">
        <v>135</v>
      </c>
      <c r="C1049" s="58">
        <v>70670</v>
      </c>
      <c r="D1049" s="31" t="s">
        <v>1493</v>
      </c>
      <c r="E1049" s="58" t="s">
        <v>1128</v>
      </c>
      <c r="F1049" s="169">
        <v>7</v>
      </c>
      <c r="G1049" s="187"/>
      <c r="H1049" s="213"/>
      <c r="I1049" s="203"/>
      <c r="J1049" s="203"/>
    </row>
    <row r="1050" spans="1:10" s="53" customFormat="1" x14ac:dyDescent="0.25">
      <c r="A1050" s="58" t="s">
        <v>1791</v>
      </c>
      <c r="B1050" s="58" t="s">
        <v>135</v>
      </c>
      <c r="C1050" s="58">
        <v>70646</v>
      </c>
      <c r="D1050" s="31" t="s">
        <v>1494</v>
      </c>
      <c r="E1050" s="58" t="s">
        <v>1128</v>
      </c>
      <c r="F1050" s="169">
        <v>8</v>
      </c>
      <c r="G1050" s="187"/>
      <c r="H1050" s="213"/>
      <c r="I1050" s="203"/>
      <c r="J1050" s="203"/>
    </row>
    <row r="1051" spans="1:10" s="53" customFormat="1" x14ac:dyDescent="0.25">
      <c r="A1051" s="58" t="s">
        <v>1792</v>
      </c>
      <c r="B1051" s="58" t="s">
        <v>135</v>
      </c>
      <c r="C1051" s="58">
        <v>70612</v>
      </c>
      <c r="D1051" s="31" t="s">
        <v>1551</v>
      </c>
      <c r="E1051" s="58" t="s">
        <v>1137</v>
      </c>
      <c r="F1051" s="169">
        <v>180</v>
      </c>
      <c r="G1051" s="187"/>
      <c r="H1051" s="213"/>
      <c r="I1051" s="203"/>
      <c r="J1051" s="203"/>
    </row>
    <row r="1052" spans="1:10" s="53" customFormat="1" x14ac:dyDescent="0.25">
      <c r="A1052" s="58" t="s">
        <v>1793</v>
      </c>
      <c r="B1052" s="58" t="s">
        <v>135</v>
      </c>
      <c r="C1052" s="58">
        <v>70611</v>
      </c>
      <c r="D1052" s="31" t="s">
        <v>1552</v>
      </c>
      <c r="E1052" s="58" t="s">
        <v>1137</v>
      </c>
      <c r="F1052" s="169">
        <v>80</v>
      </c>
      <c r="G1052" s="187"/>
      <c r="H1052" s="213"/>
      <c r="I1052" s="203"/>
      <c r="J1052" s="203"/>
    </row>
    <row r="1053" spans="1:10" s="53" customFormat="1" x14ac:dyDescent="0.25">
      <c r="A1053" s="58" t="s">
        <v>1794</v>
      </c>
      <c r="B1053" s="58" t="s">
        <v>135</v>
      </c>
      <c r="C1053" s="58">
        <v>70610</v>
      </c>
      <c r="D1053" s="31" t="s">
        <v>1553</v>
      </c>
      <c r="E1053" s="58" t="s">
        <v>1137</v>
      </c>
      <c r="F1053" s="169">
        <v>195</v>
      </c>
      <c r="G1053" s="187"/>
      <c r="H1053" s="213"/>
      <c r="I1053" s="203"/>
      <c r="J1053" s="203"/>
    </row>
    <row r="1054" spans="1:10" s="53" customFormat="1" x14ac:dyDescent="0.25">
      <c r="A1054" s="58" t="s">
        <v>1795</v>
      </c>
      <c r="B1054" s="58" t="s">
        <v>135</v>
      </c>
      <c r="C1054" s="58">
        <v>70283</v>
      </c>
      <c r="D1054" s="31" t="s">
        <v>1554</v>
      </c>
      <c r="E1054" s="58" t="s">
        <v>1128</v>
      </c>
      <c r="F1054" s="169">
        <v>20</v>
      </c>
      <c r="G1054" s="187"/>
      <c r="H1054" s="213"/>
      <c r="I1054" s="203"/>
      <c r="J1054" s="203"/>
    </row>
    <row r="1055" spans="1:10" s="53" customFormat="1" x14ac:dyDescent="0.25">
      <c r="A1055" s="58" t="s">
        <v>1796</v>
      </c>
      <c r="B1055" s="58" t="s">
        <v>1125</v>
      </c>
      <c r="C1055" s="58" t="s">
        <v>2132</v>
      </c>
      <c r="D1055" s="31" t="s">
        <v>1396</v>
      </c>
      <c r="E1055" s="58" t="s">
        <v>1300</v>
      </c>
      <c r="F1055" s="169">
        <v>1</v>
      </c>
      <c r="G1055" s="187"/>
      <c r="H1055" s="213"/>
      <c r="I1055" s="203"/>
      <c r="J1055" s="203"/>
    </row>
    <row r="1056" spans="1:10" s="53" customFormat="1" ht="25.5" x14ac:dyDescent="0.25">
      <c r="A1056" s="58" t="s">
        <v>1797</v>
      </c>
      <c r="B1056" s="58" t="s">
        <v>135</v>
      </c>
      <c r="C1056" s="58">
        <v>72226</v>
      </c>
      <c r="D1056" s="31" t="s">
        <v>1555</v>
      </c>
      <c r="E1056" s="58" t="s">
        <v>1128</v>
      </c>
      <c r="F1056" s="169">
        <v>13</v>
      </c>
      <c r="G1056" s="187"/>
      <c r="H1056" s="213"/>
      <c r="I1056" s="203"/>
      <c r="J1056" s="203"/>
    </row>
    <row r="1057" spans="1:10" s="53" customFormat="1" x14ac:dyDescent="0.25">
      <c r="A1057" s="58" t="s">
        <v>1798</v>
      </c>
      <c r="B1057" s="58" t="s">
        <v>1125</v>
      </c>
      <c r="C1057" s="58" t="s">
        <v>2133</v>
      </c>
      <c r="D1057" s="31" t="s">
        <v>1398</v>
      </c>
      <c r="E1057" s="58" t="s">
        <v>1128</v>
      </c>
      <c r="F1057" s="169">
        <v>3</v>
      </c>
      <c r="G1057" s="187"/>
      <c r="H1057" s="213"/>
      <c r="I1057" s="203"/>
      <c r="J1057" s="203"/>
    </row>
    <row r="1058" spans="1:10" s="53" customFormat="1" x14ac:dyDescent="0.25">
      <c r="A1058" s="58" t="s">
        <v>1799</v>
      </c>
      <c r="B1058" s="58" t="s">
        <v>1125</v>
      </c>
      <c r="C1058" s="58" t="s">
        <v>2134</v>
      </c>
      <c r="D1058" s="31" t="s">
        <v>1401</v>
      </c>
      <c r="E1058" s="58"/>
      <c r="F1058" s="169">
        <v>1</v>
      </c>
      <c r="G1058" s="187"/>
      <c r="H1058" s="213"/>
      <c r="I1058" s="203"/>
      <c r="J1058" s="203"/>
    </row>
    <row r="1059" spans="1:10" s="53" customFormat="1" x14ac:dyDescent="0.25">
      <c r="A1059" s="58" t="s">
        <v>1800</v>
      </c>
      <c r="B1059" s="58" t="s">
        <v>135</v>
      </c>
      <c r="C1059" s="58">
        <v>71796</v>
      </c>
      <c r="D1059" s="31" t="s">
        <v>1541</v>
      </c>
      <c r="E1059" s="58" t="s">
        <v>1128</v>
      </c>
      <c r="F1059" s="169">
        <v>68</v>
      </c>
      <c r="G1059" s="187"/>
      <c r="H1059" s="213"/>
      <c r="I1059" s="203"/>
      <c r="J1059" s="203"/>
    </row>
    <row r="1060" spans="1:10" s="53" customFormat="1" x14ac:dyDescent="0.25">
      <c r="A1060" s="58" t="s">
        <v>1801</v>
      </c>
      <c r="B1060" s="58" t="s">
        <v>135</v>
      </c>
      <c r="C1060" s="58">
        <v>70626</v>
      </c>
      <c r="D1060" s="31" t="s">
        <v>1556</v>
      </c>
      <c r="E1060" s="58" t="s">
        <v>1137</v>
      </c>
      <c r="F1060" s="169">
        <v>6363</v>
      </c>
      <c r="G1060" s="187"/>
      <c r="H1060" s="213"/>
      <c r="I1060" s="203"/>
      <c r="J1060" s="203"/>
    </row>
    <row r="1061" spans="1:10" s="53" customFormat="1" x14ac:dyDescent="0.25">
      <c r="A1061" s="58" t="s">
        <v>1802</v>
      </c>
      <c r="B1061" s="58" t="s">
        <v>135</v>
      </c>
      <c r="C1061" s="58">
        <v>71885</v>
      </c>
      <c r="D1061" s="31" t="s">
        <v>1557</v>
      </c>
      <c r="E1061" s="58" t="s">
        <v>1128</v>
      </c>
      <c r="F1061" s="169">
        <v>187</v>
      </c>
      <c r="G1061" s="187"/>
      <c r="H1061" s="213"/>
      <c r="I1061" s="203"/>
      <c r="J1061" s="203"/>
    </row>
    <row r="1062" spans="1:10" s="53" customFormat="1" x14ac:dyDescent="0.25">
      <c r="A1062" s="58" t="s">
        <v>1803</v>
      </c>
      <c r="B1062" s="58" t="s">
        <v>135</v>
      </c>
      <c r="C1062" s="58">
        <v>71885</v>
      </c>
      <c r="D1062" s="31" t="s">
        <v>1558</v>
      </c>
      <c r="E1062" s="58" t="s">
        <v>1128</v>
      </c>
      <c r="F1062" s="169">
        <v>187</v>
      </c>
      <c r="G1062" s="187"/>
      <c r="H1062" s="213"/>
      <c r="I1062" s="203"/>
      <c r="J1062" s="203"/>
    </row>
    <row r="1063" spans="1:10" s="53" customFormat="1" x14ac:dyDescent="0.25">
      <c r="A1063" s="58" t="s">
        <v>1804</v>
      </c>
      <c r="B1063" s="58" t="s">
        <v>135</v>
      </c>
      <c r="C1063" s="58">
        <v>71886</v>
      </c>
      <c r="D1063" s="31" t="s">
        <v>1559</v>
      </c>
      <c r="E1063" s="58" t="s">
        <v>1128</v>
      </c>
      <c r="F1063" s="169">
        <v>344</v>
      </c>
      <c r="G1063" s="187"/>
      <c r="H1063" s="213"/>
      <c r="I1063" s="203"/>
      <c r="J1063" s="203"/>
    </row>
    <row r="1064" spans="1:10" s="53" customFormat="1" x14ac:dyDescent="0.25">
      <c r="A1064" s="58" t="s">
        <v>1805</v>
      </c>
      <c r="B1064" s="58" t="s">
        <v>135</v>
      </c>
      <c r="C1064" s="58">
        <v>71887</v>
      </c>
      <c r="D1064" s="31" t="s">
        <v>1560</v>
      </c>
      <c r="E1064" s="58" t="s">
        <v>1128</v>
      </c>
      <c r="F1064" s="169">
        <v>29</v>
      </c>
      <c r="G1064" s="187"/>
      <c r="H1064" s="213"/>
      <c r="I1064" s="203"/>
      <c r="J1064" s="203"/>
    </row>
    <row r="1065" spans="1:10" s="53" customFormat="1" x14ac:dyDescent="0.25">
      <c r="A1065" s="58" t="s">
        <v>1806</v>
      </c>
      <c r="B1065" s="58" t="s">
        <v>135</v>
      </c>
      <c r="C1065" s="58">
        <v>72556</v>
      </c>
      <c r="D1065" s="31" t="s">
        <v>1538</v>
      </c>
      <c r="E1065" s="58" t="s">
        <v>1128</v>
      </c>
      <c r="F1065" s="169">
        <v>696</v>
      </c>
      <c r="G1065" s="187"/>
      <c r="H1065" s="213"/>
      <c r="I1065" s="203"/>
      <c r="J1065" s="203"/>
    </row>
    <row r="1066" spans="1:10" s="53" customFormat="1" x14ac:dyDescent="0.25">
      <c r="A1066" s="58" t="s">
        <v>1807</v>
      </c>
      <c r="B1066" s="58" t="s">
        <v>135</v>
      </c>
      <c r="C1066" s="58">
        <v>72556</v>
      </c>
      <c r="D1066" s="31" t="s">
        <v>1539</v>
      </c>
      <c r="E1066" s="58" t="s">
        <v>1128</v>
      </c>
      <c r="F1066" s="169">
        <v>375</v>
      </c>
      <c r="G1066" s="187"/>
      <c r="H1066" s="213"/>
      <c r="I1066" s="203"/>
      <c r="J1066" s="203"/>
    </row>
    <row r="1067" spans="1:10" s="53" customFormat="1" x14ac:dyDescent="0.25">
      <c r="A1067" s="58" t="s">
        <v>1808</v>
      </c>
      <c r="B1067" s="58" t="s">
        <v>1125</v>
      </c>
      <c r="C1067" s="58" t="s">
        <v>2112</v>
      </c>
      <c r="D1067" s="31" t="s">
        <v>1404</v>
      </c>
      <c r="E1067" s="58" t="s">
        <v>1300</v>
      </c>
      <c r="F1067" s="169">
        <v>1</v>
      </c>
      <c r="G1067" s="187"/>
      <c r="H1067" s="213"/>
      <c r="I1067" s="203"/>
      <c r="J1067" s="203"/>
    </row>
    <row r="1068" spans="1:10" s="53" customFormat="1" x14ac:dyDescent="0.25">
      <c r="A1068" s="58" t="s">
        <v>1809</v>
      </c>
      <c r="B1068" s="58" t="s">
        <v>1125</v>
      </c>
      <c r="C1068" s="58" t="s">
        <v>2135</v>
      </c>
      <c r="D1068" s="31" t="s">
        <v>1406</v>
      </c>
      <c r="E1068" s="58" t="s">
        <v>1137</v>
      </c>
      <c r="F1068" s="169">
        <v>260</v>
      </c>
      <c r="G1068" s="187"/>
      <c r="H1068" s="213"/>
      <c r="I1068" s="203"/>
      <c r="J1068" s="203"/>
    </row>
    <row r="1069" spans="1:10" s="53" customFormat="1" x14ac:dyDescent="0.25">
      <c r="A1069" s="58" t="s">
        <v>1810</v>
      </c>
      <c r="B1069" s="58" t="s">
        <v>1125</v>
      </c>
      <c r="C1069" s="58" t="s">
        <v>2113</v>
      </c>
      <c r="D1069" s="31" t="s">
        <v>1333</v>
      </c>
      <c r="E1069" s="58" t="s">
        <v>1128</v>
      </c>
      <c r="F1069" s="169">
        <v>375</v>
      </c>
      <c r="G1069" s="187"/>
      <c r="H1069" s="213"/>
      <c r="I1069" s="203"/>
      <c r="J1069" s="203"/>
    </row>
    <row r="1070" spans="1:10" s="53" customFormat="1" x14ac:dyDescent="0.25">
      <c r="A1070" s="58" t="s">
        <v>1811</v>
      </c>
      <c r="B1070" s="58" t="s">
        <v>1125</v>
      </c>
      <c r="C1070" s="58" t="s">
        <v>2136</v>
      </c>
      <c r="D1070" s="31" t="s">
        <v>1409</v>
      </c>
      <c r="E1070" s="58" t="s">
        <v>1128</v>
      </c>
      <c r="F1070" s="169">
        <v>27</v>
      </c>
      <c r="G1070" s="187"/>
      <c r="H1070" s="213"/>
      <c r="I1070" s="203"/>
      <c r="J1070" s="203"/>
    </row>
    <row r="1071" spans="1:10" s="53" customFormat="1" x14ac:dyDescent="0.25">
      <c r="A1071" s="58" t="s">
        <v>1812</v>
      </c>
      <c r="B1071" s="58" t="s">
        <v>1125</v>
      </c>
      <c r="C1071" s="58" t="s">
        <v>2137</v>
      </c>
      <c r="D1071" s="31" t="s">
        <v>1411</v>
      </c>
      <c r="E1071" s="58" t="s">
        <v>1137</v>
      </c>
      <c r="F1071" s="169">
        <v>350</v>
      </c>
      <c r="G1071" s="187"/>
      <c r="H1071" s="213"/>
      <c r="I1071" s="203"/>
      <c r="J1071" s="203"/>
    </row>
    <row r="1072" spans="1:10" s="53" customFormat="1" x14ac:dyDescent="0.25">
      <c r="A1072" s="58" t="s">
        <v>1813</v>
      </c>
      <c r="B1072" s="58" t="s">
        <v>1125</v>
      </c>
      <c r="C1072" s="58" t="s">
        <v>2138</v>
      </c>
      <c r="D1072" s="31" t="s">
        <v>1413</v>
      </c>
      <c r="E1072" s="58" t="s">
        <v>1137</v>
      </c>
      <c r="F1072" s="169">
        <v>520</v>
      </c>
      <c r="G1072" s="187"/>
      <c r="H1072" s="213"/>
      <c r="I1072" s="203"/>
      <c r="J1072" s="203"/>
    </row>
    <row r="1073" spans="1:10" s="53" customFormat="1" x14ac:dyDescent="0.25">
      <c r="A1073" s="58" t="s">
        <v>1814</v>
      </c>
      <c r="B1073" s="58" t="s">
        <v>1125</v>
      </c>
      <c r="C1073" s="58" t="s">
        <v>2139</v>
      </c>
      <c r="D1073" s="31" t="s">
        <v>1415</v>
      </c>
      <c r="E1073" s="58" t="s">
        <v>1128</v>
      </c>
      <c r="F1073" s="169">
        <v>15</v>
      </c>
      <c r="G1073" s="187"/>
      <c r="H1073" s="213"/>
      <c r="I1073" s="203"/>
      <c r="J1073" s="203"/>
    </row>
    <row r="1074" spans="1:10" s="53" customFormat="1" x14ac:dyDescent="0.25">
      <c r="A1074" s="58" t="s">
        <v>1815</v>
      </c>
      <c r="B1074" s="58" t="s">
        <v>1125</v>
      </c>
      <c r="C1074" s="58" t="s">
        <v>2140</v>
      </c>
      <c r="D1074" s="31" t="s">
        <v>1417</v>
      </c>
      <c r="E1074" s="58" t="s">
        <v>1128</v>
      </c>
      <c r="F1074" s="169">
        <v>1</v>
      </c>
      <c r="G1074" s="187"/>
      <c r="H1074" s="213"/>
      <c r="I1074" s="203"/>
      <c r="J1074" s="203"/>
    </row>
    <row r="1075" spans="1:10" s="53" customFormat="1" x14ac:dyDescent="0.25">
      <c r="A1075" s="58" t="s">
        <v>1816</v>
      </c>
      <c r="B1075" s="58" t="s">
        <v>1125</v>
      </c>
      <c r="C1075" s="58" t="s">
        <v>2141</v>
      </c>
      <c r="D1075" s="31" t="s">
        <v>1419</v>
      </c>
      <c r="E1075" s="58" t="s">
        <v>1128</v>
      </c>
      <c r="F1075" s="169">
        <v>16</v>
      </c>
      <c r="G1075" s="187"/>
      <c r="H1075" s="213"/>
      <c r="I1075" s="203"/>
      <c r="J1075" s="203"/>
    </row>
    <row r="1076" spans="1:10" s="53" customFormat="1" x14ac:dyDescent="0.25">
      <c r="A1076" s="58" t="s">
        <v>1817</v>
      </c>
      <c r="B1076" s="58" t="s">
        <v>1125</v>
      </c>
      <c r="C1076" s="58" t="s">
        <v>2142</v>
      </c>
      <c r="D1076" s="31" t="s">
        <v>1421</v>
      </c>
      <c r="E1076" s="58" t="s">
        <v>1128</v>
      </c>
      <c r="F1076" s="169">
        <v>32</v>
      </c>
      <c r="G1076" s="187"/>
      <c r="H1076" s="213"/>
      <c r="I1076" s="203"/>
      <c r="J1076" s="203"/>
    </row>
    <row r="1077" spans="1:10" s="53" customFormat="1" x14ac:dyDescent="0.25">
      <c r="A1077" s="58" t="s">
        <v>1818</v>
      </c>
      <c r="B1077" s="58" t="s">
        <v>1125</v>
      </c>
      <c r="C1077" s="58" t="s">
        <v>2143</v>
      </c>
      <c r="D1077" s="31" t="s">
        <v>1423</v>
      </c>
      <c r="E1077" s="58" t="s">
        <v>1128</v>
      </c>
      <c r="F1077" s="169">
        <v>16</v>
      </c>
      <c r="G1077" s="187"/>
      <c r="H1077" s="213"/>
      <c r="I1077" s="203"/>
      <c r="J1077" s="203"/>
    </row>
    <row r="1078" spans="1:10" s="53" customFormat="1" x14ac:dyDescent="0.25">
      <c r="A1078" s="58" t="s">
        <v>1819</v>
      </c>
      <c r="B1078" s="58" t="s">
        <v>1125</v>
      </c>
      <c r="C1078" s="58" t="s">
        <v>2144</v>
      </c>
      <c r="D1078" s="31" t="s">
        <v>1425</v>
      </c>
      <c r="E1078" s="58" t="s">
        <v>1128</v>
      </c>
      <c r="F1078" s="169">
        <v>144</v>
      </c>
      <c r="G1078" s="187"/>
      <c r="H1078" s="213"/>
      <c r="I1078" s="203"/>
      <c r="J1078" s="203"/>
    </row>
    <row r="1079" spans="1:10" s="53" customFormat="1" x14ac:dyDescent="0.25">
      <c r="A1079" s="166">
        <v>37100</v>
      </c>
      <c r="B1079" s="58" t="s">
        <v>1125</v>
      </c>
      <c r="C1079" s="58" t="s">
        <v>2145</v>
      </c>
      <c r="D1079" s="31" t="s">
        <v>1427</v>
      </c>
      <c r="E1079" s="58" t="s">
        <v>1128</v>
      </c>
      <c r="F1079" s="169">
        <v>18</v>
      </c>
      <c r="G1079" s="187"/>
      <c r="H1079" s="213"/>
      <c r="I1079" s="203"/>
      <c r="J1079" s="203"/>
    </row>
    <row r="1080" spans="1:10" s="53" customFormat="1" x14ac:dyDescent="0.25">
      <c r="A1080" s="166">
        <v>37101</v>
      </c>
      <c r="B1080" s="58" t="s">
        <v>1125</v>
      </c>
      <c r="C1080" s="58" t="s">
        <v>2146</v>
      </c>
      <c r="D1080" s="31" t="s">
        <v>1429</v>
      </c>
      <c r="E1080" s="58" t="s">
        <v>1128</v>
      </c>
      <c r="F1080" s="169">
        <v>30</v>
      </c>
      <c r="G1080" s="187"/>
      <c r="H1080" s="213"/>
      <c r="I1080" s="203"/>
      <c r="J1080" s="203"/>
    </row>
    <row r="1081" spans="1:10" s="53" customFormat="1" x14ac:dyDescent="0.25">
      <c r="A1081" s="166">
        <v>37102</v>
      </c>
      <c r="B1081" s="58" t="s">
        <v>1125</v>
      </c>
      <c r="C1081" s="58" t="s">
        <v>2147</v>
      </c>
      <c r="D1081" s="31" t="s">
        <v>1431</v>
      </c>
      <c r="E1081" s="58" t="s">
        <v>1128</v>
      </c>
      <c r="F1081" s="169">
        <v>72</v>
      </c>
      <c r="G1081" s="187"/>
      <c r="H1081" s="213"/>
      <c r="I1081" s="203"/>
      <c r="J1081" s="203"/>
    </row>
    <row r="1082" spans="1:10" s="53" customFormat="1" x14ac:dyDescent="0.25">
      <c r="A1082" s="166">
        <v>37103</v>
      </c>
      <c r="B1082" s="58"/>
      <c r="C1082" s="58">
        <v>71838</v>
      </c>
      <c r="D1082" s="31" t="s">
        <v>1561</v>
      </c>
      <c r="E1082" s="58" t="s">
        <v>1128</v>
      </c>
      <c r="F1082" s="169">
        <v>450</v>
      </c>
      <c r="G1082" s="187"/>
      <c r="H1082" s="213"/>
      <c r="I1082" s="203"/>
      <c r="J1082" s="203"/>
    </row>
    <row r="1083" spans="1:10" s="53" customFormat="1" x14ac:dyDescent="0.25">
      <c r="A1083" s="166">
        <v>37104</v>
      </c>
      <c r="B1083" s="58" t="s">
        <v>1125</v>
      </c>
      <c r="C1083" s="58" t="s">
        <v>2115</v>
      </c>
      <c r="D1083" s="31" t="s">
        <v>1433</v>
      </c>
      <c r="E1083" s="58" t="s">
        <v>1128</v>
      </c>
      <c r="F1083" s="169">
        <v>1</v>
      </c>
      <c r="G1083" s="187"/>
      <c r="H1083" s="213"/>
      <c r="I1083" s="203"/>
      <c r="J1083" s="203"/>
    </row>
    <row r="1084" spans="1:10" s="53" customFormat="1" x14ac:dyDescent="0.25">
      <c r="A1084" s="66">
        <v>38</v>
      </c>
      <c r="B1084" s="66"/>
      <c r="C1084" s="66"/>
      <c r="D1084" s="167" t="s">
        <v>1563</v>
      </c>
      <c r="E1084" s="62"/>
      <c r="F1084" s="62"/>
      <c r="G1084" s="200"/>
      <c r="H1084" s="215"/>
      <c r="I1084" s="215"/>
      <c r="J1084" s="215"/>
    </row>
    <row r="1085" spans="1:10" s="53" customFormat="1" x14ac:dyDescent="0.25">
      <c r="A1085" s="227" t="s">
        <v>1820</v>
      </c>
      <c r="B1085" s="227" t="s">
        <v>1125</v>
      </c>
      <c r="C1085" s="227" t="s">
        <v>2148</v>
      </c>
      <c r="D1085" s="228" t="s">
        <v>1435</v>
      </c>
      <c r="E1085" s="227" t="s">
        <v>1128</v>
      </c>
      <c r="F1085" s="229">
        <v>1</v>
      </c>
      <c r="G1085" s="230"/>
      <c r="H1085" s="231"/>
      <c r="I1085" s="232"/>
      <c r="J1085" s="232"/>
    </row>
    <row r="1086" spans="1:10" s="53" customFormat="1" x14ac:dyDescent="0.25">
      <c r="A1086" s="227" t="s">
        <v>1821</v>
      </c>
      <c r="B1086" s="227" t="s">
        <v>1125</v>
      </c>
      <c r="C1086" s="227" t="s">
        <v>2116</v>
      </c>
      <c r="D1086" s="228" t="s">
        <v>1337</v>
      </c>
      <c r="E1086" s="227" t="s">
        <v>1128</v>
      </c>
      <c r="F1086" s="229">
        <v>21</v>
      </c>
      <c r="G1086" s="230"/>
      <c r="H1086" s="231"/>
      <c r="I1086" s="232"/>
      <c r="J1086" s="232"/>
    </row>
    <row r="1087" spans="1:10" s="53" customFormat="1" x14ac:dyDescent="0.25">
      <c r="G1087" s="198"/>
      <c r="H1087" s="214"/>
      <c r="I1087" s="216"/>
      <c r="J1087" s="216"/>
    </row>
    <row r="1088" spans="1:10" s="53" customFormat="1" x14ac:dyDescent="0.25">
      <c r="A1088" s="273" t="s">
        <v>1071</v>
      </c>
      <c r="B1088" s="273"/>
      <c r="C1088" s="273"/>
      <c r="D1088" s="273"/>
      <c r="E1088" s="273"/>
      <c r="F1088" s="273"/>
      <c r="G1088" s="273"/>
      <c r="H1088" s="274"/>
      <c r="I1088" s="274"/>
      <c r="J1088" s="274"/>
    </row>
    <row r="1089" spans="1:10" s="53" customFormat="1" x14ac:dyDescent="0.25">
      <c r="A1089" s="273" t="s">
        <v>1072</v>
      </c>
      <c r="B1089" s="273"/>
      <c r="C1089" s="273"/>
      <c r="D1089" s="273"/>
      <c r="E1089" s="273"/>
      <c r="F1089" s="273"/>
      <c r="G1089" s="273"/>
      <c r="H1089" s="274"/>
      <c r="I1089" s="274"/>
      <c r="J1089" s="274"/>
    </row>
    <row r="1090" spans="1:10" s="53" customFormat="1" x14ac:dyDescent="0.25">
      <c r="A1090" s="273" t="s">
        <v>1854</v>
      </c>
      <c r="B1090" s="273"/>
      <c r="C1090" s="273"/>
      <c r="D1090" s="273"/>
      <c r="E1090" s="273"/>
      <c r="F1090" s="273"/>
      <c r="G1090" s="273"/>
      <c r="H1090" s="274"/>
      <c r="I1090" s="274"/>
      <c r="J1090" s="274"/>
    </row>
    <row r="1091" spans="1:10" s="53" customFormat="1" x14ac:dyDescent="0.25">
      <c r="A1091" s="273" t="s">
        <v>1073</v>
      </c>
      <c r="B1091" s="273"/>
      <c r="C1091" s="273"/>
      <c r="D1091" s="273"/>
      <c r="E1091" s="273"/>
      <c r="F1091" s="273"/>
      <c r="G1091" s="273"/>
      <c r="H1091" s="274"/>
      <c r="I1091" s="274"/>
      <c r="J1091" s="274"/>
    </row>
    <row r="1092" spans="1:10" s="53" customFormat="1" x14ac:dyDescent="0.25">
      <c r="G1092" s="198"/>
      <c r="H1092" s="214"/>
      <c r="I1092" s="216"/>
      <c r="J1092" s="216"/>
    </row>
    <row r="1093" spans="1:10" s="53" customFormat="1" x14ac:dyDescent="0.25">
      <c r="G1093" s="198"/>
      <c r="H1093" s="214"/>
      <c r="I1093" s="216"/>
      <c r="J1093" s="216"/>
    </row>
    <row r="1094" spans="1:10" s="53" customFormat="1" x14ac:dyDescent="0.25">
      <c r="G1094" s="198"/>
      <c r="H1094" s="214"/>
      <c r="I1094" s="216"/>
      <c r="J1094" s="216"/>
    </row>
    <row r="1095" spans="1:10" s="53" customFormat="1" x14ac:dyDescent="0.25">
      <c r="G1095" s="198"/>
      <c r="H1095" s="214"/>
      <c r="I1095" s="216"/>
      <c r="J1095" s="216"/>
    </row>
    <row r="1096" spans="1:10" s="53" customFormat="1" x14ac:dyDescent="0.25">
      <c r="G1096" s="198"/>
      <c r="H1096" s="214"/>
      <c r="I1096" s="216"/>
      <c r="J1096" s="216"/>
    </row>
    <row r="1097" spans="1:10" s="53" customFormat="1" x14ac:dyDescent="0.25">
      <c r="G1097" s="198"/>
      <c r="H1097" s="214"/>
      <c r="I1097" s="216"/>
      <c r="J1097" s="216"/>
    </row>
    <row r="1098" spans="1:10" s="53" customFormat="1" x14ac:dyDescent="0.25">
      <c r="G1098" s="198"/>
      <c r="H1098" s="214"/>
      <c r="I1098" s="216"/>
      <c r="J1098" s="216"/>
    </row>
    <row r="1099" spans="1:10" s="53" customFormat="1" x14ac:dyDescent="0.25">
      <c r="G1099" s="198"/>
      <c r="H1099" s="214"/>
      <c r="I1099" s="216"/>
      <c r="J1099" s="216"/>
    </row>
    <row r="1100" spans="1:10" s="53" customFormat="1" x14ac:dyDescent="0.25">
      <c r="G1100" s="198"/>
      <c r="H1100" s="214"/>
      <c r="I1100" s="216"/>
      <c r="J1100" s="216"/>
    </row>
    <row r="1101" spans="1:10" s="53" customFormat="1" x14ac:dyDescent="0.25">
      <c r="G1101" s="198"/>
      <c r="H1101" s="214"/>
      <c r="I1101" s="216"/>
      <c r="J1101" s="216"/>
    </row>
    <row r="1102" spans="1:10" s="53" customFormat="1" x14ac:dyDescent="0.25">
      <c r="G1102" s="198"/>
      <c r="H1102" s="214"/>
      <c r="I1102" s="216"/>
      <c r="J1102" s="216"/>
    </row>
    <row r="1103" spans="1:10" s="53" customFormat="1" x14ac:dyDescent="0.25">
      <c r="G1103" s="198"/>
      <c r="H1103" s="214"/>
      <c r="I1103" s="216"/>
      <c r="J1103" s="216"/>
    </row>
    <row r="1104" spans="1:10" s="53" customFormat="1" x14ac:dyDescent="0.25">
      <c r="G1104" s="198"/>
      <c r="H1104" s="214"/>
      <c r="I1104" s="216"/>
      <c r="J1104" s="216"/>
    </row>
    <row r="1105" spans="7:10" s="53" customFormat="1" x14ac:dyDescent="0.25">
      <c r="G1105" s="198"/>
      <c r="H1105" s="214"/>
      <c r="I1105" s="216"/>
      <c r="J1105" s="216"/>
    </row>
    <row r="1106" spans="7:10" s="53" customFormat="1" x14ac:dyDescent="0.25">
      <c r="G1106" s="198"/>
      <c r="H1106" s="214"/>
      <c r="I1106" s="216"/>
      <c r="J1106" s="216"/>
    </row>
    <row r="1107" spans="7:10" s="53" customFormat="1" x14ac:dyDescent="0.25">
      <c r="G1107" s="198"/>
      <c r="H1107" s="214"/>
      <c r="I1107" s="216"/>
      <c r="J1107" s="216"/>
    </row>
    <row r="1108" spans="7:10" s="53" customFormat="1" x14ac:dyDescent="0.25">
      <c r="G1108" s="198"/>
      <c r="H1108" s="214"/>
      <c r="I1108" s="216"/>
      <c r="J1108" s="216"/>
    </row>
    <row r="1109" spans="7:10" s="53" customFormat="1" x14ac:dyDescent="0.25">
      <c r="G1109" s="198"/>
      <c r="H1109" s="214"/>
      <c r="I1109" s="216"/>
      <c r="J1109" s="216"/>
    </row>
    <row r="1110" spans="7:10" s="53" customFormat="1" x14ac:dyDescent="0.25">
      <c r="G1110" s="198"/>
      <c r="H1110" s="214"/>
      <c r="I1110" s="216"/>
      <c r="J1110" s="216"/>
    </row>
    <row r="1111" spans="7:10" s="53" customFormat="1" x14ac:dyDescent="0.25">
      <c r="G1111" s="198"/>
      <c r="H1111" s="214"/>
      <c r="I1111" s="216"/>
      <c r="J1111" s="216"/>
    </row>
    <row r="1112" spans="7:10" s="53" customFormat="1" x14ac:dyDescent="0.25">
      <c r="G1112" s="198"/>
      <c r="H1112" s="214"/>
      <c r="I1112" s="216"/>
      <c r="J1112" s="216"/>
    </row>
    <row r="1113" spans="7:10" s="53" customFormat="1" x14ac:dyDescent="0.25">
      <c r="G1113" s="198"/>
      <c r="H1113" s="214"/>
      <c r="I1113" s="216"/>
      <c r="J1113" s="216"/>
    </row>
    <row r="1114" spans="7:10" s="53" customFormat="1" x14ac:dyDescent="0.25">
      <c r="G1114" s="198"/>
      <c r="H1114" s="214"/>
      <c r="I1114" s="216"/>
      <c r="J1114" s="216"/>
    </row>
    <row r="1115" spans="7:10" s="53" customFormat="1" x14ac:dyDescent="0.25">
      <c r="G1115" s="198"/>
      <c r="H1115" s="214"/>
      <c r="I1115" s="216"/>
      <c r="J1115" s="216"/>
    </row>
    <row r="1116" spans="7:10" s="53" customFormat="1" x14ac:dyDescent="0.25">
      <c r="G1116" s="198"/>
      <c r="H1116" s="214"/>
      <c r="I1116" s="216"/>
      <c r="J1116" s="216"/>
    </row>
    <row r="1117" spans="7:10" s="53" customFormat="1" x14ac:dyDescent="0.25">
      <c r="G1117" s="198"/>
      <c r="H1117" s="214"/>
      <c r="I1117" s="216"/>
      <c r="J1117" s="216"/>
    </row>
    <row r="1118" spans="7:10" s="53" customFormat="1" x14ac:dyDescent="0.25">
      <c r="G1118" s="198"/>
      <c r="H1118" s="214"/>
      <c r="I1118" s="216"/>
      <c r="J1118" s="216"/>
    </row>
    <row r="1119" spans="7:10" s="53" customFormat="1" x14ac:dyDescent="0.25">
      <c r="G1119" s="198"/>
      <c r="H1119" s="214"/>
      <c r="I1119" s="216"/>
      <c r="J1119" s="216"/>
    </row>
    <row r="1120" spans="7:10" s="53" customFormat="1" x14ac:dyDescent="0.25">
      <c r="G1120" s="198"/>
      <c r="H1120" s="214"/>
      <c r="I1120" s="216"/>
      <c r="J1120" s="216"/>
    </row>
    <row r="1121" spans="7:10" s="53" customFormat="1" x14ac:dyDescent="0.25">
      <c r="G1121" s="198"/>
      <c r="H1121" s="214"/>
      <c r="I1121" s="216"/>
      <c r="J1121" s="216"/>
    </row>
    <row r="1122" spans="7:10" s="53" customFormat="1" x14ac:dyDescent="0.25">
      <c r="G1122" s="198"/>
      <c r="H1122" s="214"/>
      <c r="I1122" s="216"/>
      <c r="J1122" s="216"/>
    </row>
    <row r="1123" spans="7:10" s="53" customFormat="1" x14ac:dyDescent="0.25">
      <c r="G1123" s="198"/>
      <c r="H1123" s="214"/>
      <c r="I1123" s="216"/>
      <c r="J1123" s="216"/>
    </row>
    <row r="1124" spans="7:10" s="53" customFormat="1" x14ac:dyDescent="0.25">
      <c r="G1124" s="198"/>
      <c r="H1124" s="214"/>
      <c r="I1124" s="216"/>
      <c r="J1124" s="216"/>
    </row>
    <row r="1125" spans="7:10" s="53" customFormat="1" x14ac:dyDescent="0.25">
      <c r="G1125" s="198"/>
      <c r="H1125" s="214"/>
      <c r="I1125" s="216"/>
      <c r="J1125" s="216"/>
    </row>
    <row r="1126" spans="7:10" s="53" customFormat="1" x14ac:dyDescent="0.25">
      <c r="G1126" s="198"/>
      <c r="H1126" s="214"/>
      <c r="I1126" s="216"/>
      <c r="J1126" s="216"/>
    </row>
    <row r="1127" spans="7:10" s="53" customFormat="1" x14ac:dyDescent="0.25">
      <c r="G1127" s="198"/>
      <c r="H1127" s="214"/>
      <c r="I1127" s="216"/>
      <c r="J1127" s="216"/>
    </row>
    <row r="1128" spans="7:10" s="53" customFormat="1" x14ac:dyDescent="0.25">
      <c r="G1128" s="198"/>
      <c r="H1128" s="214"/>
      <c r="I1128" s="216"/>
      <c r="J1128" s="216"/>
    </row>
    <row r="1129" spans="7:10" s="53" customFormat="1" x14ac:dyDescent="0.25">
      <c r="G1129" s="198"/>
      <c r="H1129" s="214"/>
      <c r="I1129" s="216"/>
      <c r="J1129" s="216"/>
    </row>
    <row r="1130" spans="7:10" s="53" customFormat="1" x14ac:dyDescent="0.25">
      <c r="G1130" s="198"/>
      <c r="H1130" s="214"/>
      <c r="I1130" s="216"/>
      <c r="J1130" s="216"/>
    </row>
    <row r="1131" spans="7:10" s="53" customFormat="1" x14ac:dyDescent="0.25">
      <c r="G1131" s="198"/>
      <c r="H1131" s="214"/>
      <c r="I1131" s="216"/>
      <c r="J1131" s="216"/>
    </row>
    <row r="1132" spans="7:10" s="53" customFormat="1" x14ac:dyDescent="0.25">
      <c r="G1132" s="198"/>
      <c r="H1132" s="214"/>
      <c r="I1132" s="216"/>
      <c r="J1132" s="216"/>
    </row>
    <row r="1133" spans="7:10" s="53" customFormat="1" x14ac:dyDescent="0.25">
      <c r="G1133" s="198"/>
      <c r="H1133" s="214"/>
      <c r="I1133" s="216"/>
      <c r="J1133" s="216"/>
    </row>
    <row r="1134" spans="7:10" s="53" customFormat="1" x14ac:dyDescent="0.25">
      <c r="G1134" s="198"/>
      <c r="H1134" s="214"/>
      <c r="I1134" s="216"/>
      <c r="J1134" s="216"/>
    </row>
    <row r="1135" spans="7:10" s="53" customFormat="1" x14ac:dyDescent="0.25">
      <c r="G1135" s="198"/>
      <c r="H1135" s="214"/>
      <c r="I1135" s="216"/>
      <c r="J1135" s="216"/>
    </row>
    <row r="1136" spans="7:10" s="53" customFormat="1" x14ac:dyDescent="0.25">
      <c r="G1136" s="198"/>
      <c r="H1136" s="214"/>
      <c r="I1136" s="216"/>
      <c r="J1136" s="216"/>
    </row>
    <row r="1137" spans="7:10" s="53" customFormat="1" x14ac:dyDescent="0.25">
      <c r="G1137" s="198"/>
      <c r="H1137" s="214"/>
      <c r="I1137" s="216"/>
      <c r="J1137" s="216"/>
    </row>
    <row r="1138" spans="7:10" s="53" customFormat="1" x14ac:dyDescent="0.25">
      <c r="G1138" s="198"/>
      <c r="H1138" s="214"/>
      <c r="I1138" s="216"/>
      <c r="J1138" s="216"/>
    </row>
    <row r="1139" spans="7:10" s="53" customFormat="1" x14ac:dyDescent="0.25">
      <c r="G1139" s="198"/>
      <c r="H1139" s="214"/>
      <c r="I1139" s="216"/>
      <c r="J1139" s="216"/>
    </row>
    <row r="1140" spans="7:10" s="53" customFormat="1" x14ac:dyDescent="0.25">
      <c r="G1140" s="198"/>
      <c r="H1140" s="214"/>
      <c r="I1140" s="216"/>
      <c r="J1140" s="216"/>
    </row>
    <row r="1141" spans="7:10" s="53" customFormat="1" x14ac:dyDescent="0.25">
      <c r="G1141" s="198"/>
      <c r="H1141" s="214"/>
      <c r="I1141" s="216"/>
      <c r="J1141" s="216"/>
    </row>
    <row r="1142" spans="7:10" s="53" customFormat="1" x14ac:dyDescent="0.25">
      <c r="G1142" s="198"/>
      <c r="H1142" s="214"/>
      <c r="I1142" s="216"/>
      <c r="J1142" s="216"/>
    </row>
    <row r="1143" spans="7:10" s="53" customFormat="1" x14ac:dyDescent="0.25">
      <c r="G1143" s="198"/>
      <c r="H1143" s="214"/>
      <c r="I1143" s="216"/>
      <c r="J1143" s="216"/>
    </row>
    <row r="1144" spans="7:10" s="53" customFormat="1" x14ac:dyDescent="0.25">
      <c r="G1144" s="198"/>
      <c r="H1144" s="214"/>
      <c r="I1144" s="216"/>
      <c r="J1144" s="216"/>
    </row>
    <row r="1145" spans="7:10" s="53" customFormat="1" x14ac:dyDescent="0.25">
      <c r="G1145" s="198"/>
      <c r="H1145" s="214"/>
      <c r="I1145" s="216"/>
      <c r="J1145" s="216"/>
    </row>
    <row r="1146" spans="7:10" s="53" customFormat="1" x14ac:dyDescent="0.25">
      <c r="G1146" s="198"/>
      <c r="H1146" s="214"/>
      <c r="I1146" s="216"/>
      <c r="J1146" s="216"/>
    </row>
    <row r="1147" spans="7:10" s="53" customFormat="1" x14ac:dyDescent="0.25">
      <c r="G1147" s="198"/>
      <c r="H1147" s="214"/>
      <c r="I1147" s="216"/>
      <c r="J1147" s="216"/>
    </row>
    <row r="1148" spans="7:10" s="53" customFormat="1" x14ac:dyDescent="0.25">
      <c r="G1148" s="198"/>
      <c r="H1148" s="214"/>
      <c r="I1148" s="216"/>
      <c r="J1148" s="216"/>
    </row>
    <row r="1149" spans="7:10" s="53" customFormat="1" x14ac:dyDescent="0.25">
      <c r="G1149" s="198"/>
      <c r="H1149" s="214"/>
      <c r="I1149" s="216"/>
      <c r="J1149" s="216"/>
    </row>
    <row r="1150" spans="7:10" s="53" customFormat="1" x14ac:dyDescent="0.25">
      <c r="G1150" s="198"/>
      <c r="H1150" s="214"/>
      <c r="I1150" s="216"/>
      <c r="J1150" s="216"/>
    </row>
    <row r="1151" spans="7:10" s="53" customFormat="1" x14ac:dyDescent="0.25">
      <c r="G1151" s="198"/>
      <c r="H1151" s="214"/>
      <c r="I1151" s="216"/>
      <c r="J1151" s="216"/>
    </row>
    <row r="1152" spans="7:10" s="53" customFormat="1" x14ac:dyDescent="0.25">
      <c r="G1152" s="198"/>
      <c r="H1152" s="214"/>
      <c r="I1152" s="216"/>
      <c r="J1152" s="216"/>
    </row>
    <row r="1153" spans="7:10" s="53" customFormat="1" x14ac:dyDescent="0.25">
      <c r="G1153" s="198"/>
      <c r="H1153" s="214"/>
      <c r="I1153" s="216"/>
      <c r="J1153" s="216"/>
    </row>
    <row r="1154" spans="7:10" s="53" customFormat="1" x14ac:dyDescent="0.25">
      <c r="G1154" s="198"/>
      <c r="H1154" s="214"/>
      <c r="I1154" s="216"/>
      <c r="J1154" s="216"/>
    </row>
    <row r="1155" spans="7:10" s="53" customFormat="1" x14ac:dyDescent="0.25">
      <c r="G1155" s="198"/>
      <c r="H1155" s="214"/>
      <c r="I1155" s="216"/>
      <c r="J1155" s="216"/>
    </row>
    <row r="1156" spans="7:10" s="53" customFormat="1" x14ac:dyDescent="0.25">
      <c r="G1156" s="198"/>
      <c r="H1156" s="214"/>
      <c r="I1156" s="216"/>
      <c r="J1156" s="216"/>
    </row>
    <row r="1157" spans="7:10" s="53" customFormat="1" x14ac:dyDescent="0.25">
      <c r="G1157" s="198"/>
      <c r="H1157" s="214"/>
      <c r="I1157" s="216"/>
      <c r="J1157" s="216"/>
    </row>
    <row r="1158" spans="7:10" s="53" customFormat="1" x14ac:dyDescent="0.25">
      <c r="G1158" s="198"/>
      <c r="H1158" s="214"/>
      <c r="I1158" s="216"/>
      <c r="J1158" s="216"/>
    </row>
    <row r="1159" spans="7:10" s="53" customFormat="1" x14ac:dyDescent="0.25">
      <c r="G1159" s="198"/>
      <c r="H1159" s="214"/>
      <c r="I1159" s="216"/>
      <c r="J1159" s="216"/>
    </row>
    <row r="1160" spans="7:10" s="53" customFormat="1" x14ac:dyDescent="0.25">
      <c r="G1160" s="198"/>
      <c r="H1160" s="214"/>
      <c r="I1160" s="216"/>
      <c r="J1160" s="216"/>
    </row>
    <row r="1161" spans="7:10" s="53" customFormat="1" x14ac:dyDescent="0.25">
      <c r="G1161" s="198"/>
      <c r="H1161" s="214"/>
      <c r="I1161" s="216"/>
      <c r="J1161" s="216"/>
    </row>
    <row r="1162" spans="7:10" s="53" customFormat="1" x14ac:dyDescent="0.25">
      <c r="G1162" s="198"/>
      <c r="H1162" s="214"/>
      <c r="I1162" s="216"/>
      <c r="J1162" s="216"/>
    </row>
    <row r="1163" spans="7:10" s="53" customFormat="1" x14ac:dyDescent="0.25">
      <c r="G1163" s="198"/>
      <c r="H1163" s="214"/>
      <c r="I1163" s="216"/>
      <c r="J1163" s="216"/>
    </row>
    <row r="1164" spans="7:10" s="53" customFormat="1" x14ac:dyDescent="0.25">
      <c r="G1164" s="198"/>
      <c r="H1164" s="214"/>
      <c r="I1164" s="216"/>
      <c r="J1164" s="216"/>
    </row>
    <row r="1165" spans="7:10" s="53" customFormat="1" x14ac:dyDescent="0.25">
      <c r="G1165" s="198"/>
      <c r="H1165" s="214"/>
      <c r="I1165" s="216"/>
      <c r="J1165" s="216"/>
    </row>
    <row r="1166" spans="7:10" s="53" customFormat="1" x14ac:dyDescent="0.25">
      <c r="G1166" s="198"/>
      <c r="H1166" s="214"/>
      <c r="I1166" s="216"/>
      <c r="J1166" s="216"/>
    </row>
    <row r="1167" spans="7:10" s="53" customFormat="1" x14ac:dyDescent="0.25">
      <c r="G1167" s="198"/>
      <c r="H1167" s="214"/>
      <c r="I1167" s="216"/>
      <c r="J1167" s="216"/>
    </row>
    <row r="1168" spans="7:10" s="53" customFormat="1" x14ac:dyDescent="0.25">
      <c r="G1168" s="198"/>
      <c r="H1168" s="214"/>
      <c r="I1168" s="216"/>
      <c r="J1168" s="216"/>
    </row>
    <row r="1169" spans="7:10" s="53" customFormat="1" x14ac:dyDescent="0.25">
      <c r="G1169" s="198"/>
      <c r="H1169" s="214"/>
      <c r="I1169" s="216"/>
      <c r="J1169" s="216"/>
    </row>
    <row r="1170" spans="7:10" s="53" customFormat="1" x14ac:dyDescent="0.25">
      <c r="G1170" s="198"/>
      <c r="H1170" s="214"/>
      <c r="I1170" s="216"/>
      <c r="J1170" s="216"/>
    </row>
    <row r="1171" spans="7:10" s="53" customFormat="1" x14ac:dyDescent="0.25">
      <c r="G1171" s="198"/>
      <c r="H1171" s="214"/>
      <c r="I1171" s="216"/>
      <c r="J1171" s="216"/>
    </row>
    <row r="1172" spans="7:10" s="53" customFormat="1" x14ac:dyDescent="0.25">
      <c r="G1172" s="198"/>
      <c r="H1172" s="214"/>
      <c r="I1172" s="216"/>
      <c r="J1172" s="216"/>
    </row>
    <row r="1173" spans="7:10" s="53" customFormat="1" x14ac:dyDescent="0.25">
      <c r="G1173" s="198"/>
      <c r="H1173" s="214"/>
      <c r="I1173" s="216"/>
      <c r="J1173" s="216"/>
    </row>
    <row r="1174" spans="7:10" s="53" customFormat="1" x14ac:dyDescent="0.25">
      <c r="G1174" s="198"/>
      <c r="H1174" s="214"/>
      <c r="I1174" s="216"/>
      <c r="J1174" s="216"/>
    </row>
    <row r="1175" spans="7:10" s="53" customFormat="1" x14ac:dyDescent="0.25">
      <c r="G1175" s="198"/>
      <c r="H1175" s="214"/>
      <c r="I1175" s="216"/>
      <c r="J1175" s="216"/>
    </row>
    <row r="1176" spans="7:10" s="53" customFormat="1" x14ac:dyDescent="0.25">
      <c r="G1176" s="198"/>
      <c r="H1176" s="214"/>
      <c r="I1176" s="216"/>
      <c r="J1176" s="216"/>
    </row>
    <row r="1177" spans="7:10" s="53" customFormat="1" x14ac:dyDescent="0.25">
      <c r="G1177" s="198"/>
      <c r="H1177" s="214"/>
      <c r="I1177" s="216"/>
      <c r="J1177" s="216"/>
    </row>
    <row r="1178" spans="7:10" s="53" customFormat="1" x14ac:dyDescent="0.25">
      <c r="G1178" s="198"/>
      <c r="H1178" s="214"/>
      <c r="I1178" s="216"/>
      <c r="J1178" s="216"/>
    </row>
    <row r="1179" spans="7:10" s="53" customFormat="1" x14ac:dyDescent="0.25">
      <c r="G1179" s="198"/>
      <c r="H1179" s="214"/>
      <c r="I1179" s="216"/>
      <c r="J1179" s="216"/>
    </row>
    <row r="1180" spans="7:10" s="53" customFormat="1" x14ac:dyDescent="0.25">
      <c r="G1180" s="198"/>
      <c r="H1180" s="214"/>
      <c r="I1180" s="216"/>
      <c r="J1180" s="216"/>
    </row>
    <row r="1181" spans="7:10" s="53" customFormat="1" x14ac:dyDescent="0.25">
      <c r="G1181" s="198"/>
      <c r="H1181" s="214"/>
      <c r="I1181" s="216"/>
      <c r="J1181" s="216"/>
    </row>
    <row r="1182" spans="7:10" s="53" customFormat="1" x14ac:dyDescent="0.25">
      <c r="G1182" s="198"/>
      <c r="H1182" s="214"/>
      <c r="I1182" s="216"/>
      <c r="J1182" s="216"/>
    </row>
    <row r="1183" spans="7:10" s="53" customFormat="1" x14ac:dyDescent="0.25">
      <c r="G1183" s="198"/>
      <c r="H1183" s="214"/>
      <c r="I1183" s="216"/>
      <c r="J1183" s="216"/>
    </row>
    <row r="1184" spans="7:10" s="53" customFormat="1" x14ac:dyDescent="0.25">
      <c r="G1184" s="198"/>
      <c r="H1184" s="214"/>
      <c r="I1184" s="216"/>
      <c r="J1184" s="216"/>
    </row>
    <row r="1185" spans="7:10" s="53" customFormat="1" x14ac:dyDescent="0.25">
      <c r="G1185" s="198"/>
      <c r="H1185" s="214"/>
      <c r="I1185" s="216"/>
      <c r="J1185" s="216"/>
    </row>
    <row r="1186" spans="7:10" s="53" customFormat="1" x14ac:dyDescent="0.25">
      <c r="G1186" s="198"/>
      <c r="H1186" s="214"/>
      <c r="I1186" s="216"/>
      <c r="J1186" s="216"/>
    </row>
    <row r="1187" spans="7:10" s="53" customFormat="1" x14ac:dyDescent="0.25">
      <c r="G1187" s="198"/>
      <c r="H1187" s="214"/>
      <c r="I1187" s="216"/>
      <c r="J1187" s="216"/>
    </row>
    <row r="1188" spans="7:10" s="53" customFormat="1" x14ac:dyDescent="0.25">
      <c r="G1188" s="198"/>
      <c r="H1188" s="214"/>
      <c r="I1188" s="216"/>
      <c r="J1188" s="216"/>
    </row>
    <row r="1189" spans="7:10" s="53" customFormat="1" x14ac:dyDescent="0.25">
      <c r="G1189" s="198"/>
      <c r="H1189" s="216"/>
      <c r="I1189" s="216"/>
      <c r="J1189" s="216"/>
    </row>
    <row r="1190" spans="7:10" s="53" customFormat="1" x14ac:dyDescent="0.25">
      <c r="G1190" s="198"/>
      <c r="H1190" s="216"/>
      <c r="I1190" s="216"/>
      <c r="J1190" s="216"/>
    </row>
    <row r="1191" spans="7:10" s="53" customFormat="1" x14ac:dyDescent="0.25">
      <c r="G1191" s="198"/>
      <c r="H1191" s="216"/>
      <c r="I1191" s="216"/>
      <c r="J1191" s="216"/>
    </row>
    <row r="1192" spans="7:10" s="53" customFormat="1" x14ac:dyDescent="0.25">
      <c r="G1192" s="198"/>
      <c r="H1192" s="216"/>
      <c r="I1192" s="216"/>
      <c r="J1192" s="216"/>
    </row>
    <row r="1193" spans="7:10" s="53" customFormat="1" x14ac:dyDescent="0.25">
      <c r="G1193" s="198"/>
      <c r="H1193" s="216"/>
      <c r="I1193" s="216"/>
      <c r="J1193" s="216"/>
    </row>
    <row r="1194" spans="7:10" s="53" customFormat="1" x14ac:dyDescent="0.25">
      <c r="G1194" s="198"/>
      <c r="H1194" s="216"/>
      <c r="I1194" s="216"/>
      <c r="J1194" s="216"/>
    </row>
    <row r="1195" spans="7:10" s="53" customFormat="1" x14ac:dyDescent="0.25">
      <c r="G1195" s="198"/>
      <c r="H1195" s="216"/>
      <c r="I1195" s="216"/>
      <c r="J1195" s="216"/>
    </row>
    <row r="1196" spans="7:10" s="53" customFormat="1" x14ac:dyDescent="0.25">
      <c r="G1196" s="198"/>
      <c r="H1196" s="216"/>
      <c r="I1196" s="216"/>
      <c r="J1196" s="216"/>
    </row>
    <row r="1197" spans="7:10" s="53" customFormat="1" x14ac:dyDescent="0.25">
      <c r="G1197" s="198"/>
      <c r="H1197" s="216"/>
      <c r="I1197" s="216"/>
      <c r="J1197" s="216"/>
    </row>
    <row r="1198" spans="7:10" s="53" customFormat="1" x14ac:dyDescent="0.25">
      <c r="G1198" s="198"/>
      <c r="H1198" s="216"/>
      <c r="I1198" s="216"/>
      <c r="J1198" s="216"/>
    </row>
    <row r="1199" spans="7:10" s="53" customFormat="1" x14ac:dyDescent="0.25">
      <c r="G1199" s="198"/>
      <c r="H1199" s="216"/>
      <c r="I1199" s="216"/>
      <c r="J1199" s="216"/>
    </row>
    <row r="1200" spans="7:10" s="53" customFormat="1" x14ac:dyDescent="0.25">
      <c r="G1200" s="198"/>
      <c r="H1200" s="216"/>
      <c r="I1200" s="216"/>
      <c r="J1200" s="216"/>
    </row>
    <row r="1201" spans="7:10" s="53" customFormat="1" x14ac:dyDescent="0.25">
      <c r="G1201" s="198"/>
      <c r="H1201" s="216"/>
      <c r="I1201" s="216"/>
      <c r="J1201" s="216"/>
    </row>
    <row r="1202" spans="7:10" s="53" customFormat="1" x14ac:dyDescent="0.25">
      <c r="G1202" s="198"/>
      <c r="H1202" s="216"/>
      <c r="I1202" s="216"/>
      <c r="J1202" s="216"/>
    </row>
    <row r="1203" spans="7:10" s="53" customFormat="1" x14ac:dyDescent="0.25">
      <c r="G1203" s="198"/>
      <c r="H1203" s="216"/>
      <c r="I1203" s="216"/>
      <c r="J1203" s="216"/>
    </row>
    <row r="1204" spans="7:10" s="53" customFormat="1" x14ac:dyDescent="0.25">
      <c r="G1204" s="198"/>
      <c r="H1204" s="216"/>
      <c r="I1204" s="216"/>
      <c r="J1204" s="216"/>
    </row>
    <row r="1205" spans="7:10" s="53" customFormat="1" x14ac:dyDescent="0.25">
      <c r="G1205" s="198"/>
      <c r="H1205" s="216"/>
      <c r="I1205" s="216"/>
      <c r="J1205" s="216"/>
    </row>
    <row r="1206" spans="7:10" s="53" customFormat="1" x14ac:dyDescent="0.25">
      <c r="G1206" s="198"/>
      <c r="H1206" s="216"/>
      <c r="I1206" s="216"/>
      <c r="J1206" s="216"/>
    </row>
    <row r="1207" spans="7:10" s="53" customFormat="1" x14ac:dyDescent="0.25">
      <c r="G1207" s="198"/>
      <c r="H1207" s="216"/>
      <c r="I1207" s="216"/>
      <c r="J1207" s="216"/>
    </row>
    <row r="1208" spans="7:10" s="53" customFormat="1" x14ac:dyDescent="0.25">
      <c r="G1208" s="198"/>
      <c r="H1208" s="216"/>
      <c r="I1208" s="216"/>
      <c r="J1208" s="216"/>
    </row>
    <row r="1209" spans="7:10" s="53" customFormat="1" x14ac:dyDescent="0.25">
      <c r="G1209" s="198"/>
      <c r="H1209" s="216"/>
      <c r="I1209" s="216"/>
      <c r="J1209" s="216"/>
    </row>
    <row r="1210" spans="7:10" s="53" customFormat="1" x14ac:dyDescent="0.25">
      <c r="G1210" s="198"/>
      <c r="H1210" s="216"/>
      <c r="I1210" s="216"/>
      <c r="J1210" s="216"/>
    </row>
    <row r="1211" spans="7:10" s="53" customFormat="1" x14ac:dyDescent="0.25">
      <c r="G1211" s="198"/>
      <c r="H1211" s="216"/>
      <c r="I1211" s="216"/>
      <c r="J1211" s="216"/>
    </row>
    <row r="1212" spans="7:10" s="53" customFormat="1" x14ac:dyDescent="0.25">
      <c r="G1212" s="198"/>
      <c r="H1212" s="216"/>
      <c r="I1212" s="216"/>
      <c r="J1212" s="216"/>
    </row>
    <row r="1213" spans="7:10" s="53" customFormat="1" x14ac:dyDescent="0.25">
      <c r="G1213" s="198"/>
      <c r="H1213" s="216"/>
      <c r="I1213" s="216"/>
      <c r="J1213" s="216"/>
    </row>
    <row r="1214" spans="7:10" s="53" customFormat="1" x14ac:dyDescent="0.25">
      <c r="G1214" s="198"/>
      <c r="H1214" s="216"/>
      <c r="I1214" s="216"/>
      <c r="J1214" s="216"/>
    </row>
    <row r="1215" spans="7:10" s="53" customFormat="1" x14ac:dyDescent="0.25">
      <c r="G1215" s="198"/>
      <c r="H1215" s="216"/>
      <c r="I1215" s="216"/>
      <c r="J1215" s="216"/>
    </row>
    <row r="1216" spans="7:10" s="53" customFormat="1" x14ac:dyDescent="0.25">
      <c r="G1216" s="198"/>
      <c r="H1216" s="216"/>
      <c r="I1216" s="216"/>
      <c r="J1216" s="216"/>
    </row>
    <row r="1217" spans="7:10" s="53" customFormat="1" x14ac:dyDescent="0.25">
      <c r="G1217" s="198"/>
      <c r="H1217" s="216"/>
      <c r="I1217" s="216"/>
      <c r="J1217" s="216"/>
    </row>
    <row r="1218" spans="7:10" s="53" customFormat="1" x14ac:dyDescent="0.25">
      <c r="G1218" s="198"/>
      <c r="H1218" s="216"/>
      <c r="I1218" s="216"/>
      <c r="J1218" s="216"/>
    </row>
    <row r="1219" spans="7:10" s="53" customFormat="1" x14ac:dyDescent="0.25">
      <c r="G1219" s="198"/>
      <c r="H1219" s="216"/>
      <c r="I1219" s="216"/>
      <c r="J1219" s="216"/>
    </row>
    <row r="1220" spans="7:10" s="53" customFormat="1" x14ac:dyDescent="0.25">
      <c r="G1220" s="198"/>
      <c r="H1220" s="216"/>
      <c r="I1220" s="216"/>
      <c r="J1220" s="216"/>
    </row>
    <row r="1221" spans="7:10" s="53" customFormat="1" x14ac:dyDescent="0.25">
      <c r="G1221" s="198"/>
      <c r="H1221" s="216"/>
      <c r="I1221" s="216"/>
      <c r="J1221" s="216"/>
    </row>
    <row r="1222" spans="7:10" s="53" customFormat="1" x14ac:dyDescent="0.25">
      <c r="G1222" s="198"/>
      <c r="H1222" s="216"/>
      <c r="I1222" s="216"/>
      <c r="J1222" s="216"/>
    </row>
    <row r="1223" spans="7:10" s="53" customFormat="1" x14ac:dyDescent="0.25">
      <c r="G1223" s="198"/>
      <c r="H1223" s="216"/>
      <c r="I1223" s="216"/>
      <c r="J1223" s="216"/>
    </row>
    <row r="1224" spans="7:10" s="53" customFormat="1" x14ac:dyDescent="0.25">
      <c r="G1224" s="198"/>
      <c r="H1224" s="216"/>
      <c r="I1224" s="216"/>
      <c r="J1224" s="216"/>
    </row>
    <row r="1225" spans="7:10" s="53" customFormat="1" x14ac:dyDescent="0.25">
      <c r="G1225" s="198"/>
      <c r="H1225" s="216"/>
      <c r="I1225" s="216"/>
      <c r="J1225" s="216"/>
    </row>
    <row r="1226" spans="7:10" s="53" customFormat="1" x14ac:dyDescent="0.25">
      <c r="G1226" s="198"/>
      <c r="H1226" s="216"/>
      <c r="I1226" s="216"/>
      <c r="J1226" s="216"/>
    </row>
    <row r="1227" spans="7:10" s="53" customFormat="1" x14ac:dyDescent="0.25">
      <c r="G1227" s="198"/>
      <c r="H1227" s="216"/>
      <c r="I1227" s="216"/>
      <c r="J1227" s="216"/>
    </row>
    <row r="1228" spans="7:10" s="53" customFormat="1" x14ac:dyDescent="0.25">
      <c r="G1228" s="198"/>
      <c r="H1228" s="216"/>
      <c r="I1228" s="216"/>
      <c r="J1228" s="216"/>
    </row>
    <row r="1229" spans="7:10" s="53" customFormat="1" x14ac:dyDescent="0.25">
      <c r="G1229" s="198"/>
      <c r="H1229" s="216"/>
      <c r="I1229" s="216"/>
      <c r="J1229" s="216"/>
    </row>
    <row r="1230" spans="7:10" s="53" customFormat="1" x14ac:dyDescent="0.25">
      <c r="G1230" s="198"/>
      <c r="H1230" s="216"/>
      <c r="I1230" s="216"/>
      <c r="J1230" s="216"/>
    </row>
    <row r="1231" spans="7:10" s="53" customFormat="1" x14ac:dyDescent="0.25">
      <c r="G1231" s="198"/>
      <c r="H1231" s="216"/>
      <c r="I1231" s="216"/>
      <c r="J1231" s="216"/>
    </row>
    <row r="1232" spans="7:10" s="53" customFormat="1" x14ac:dyDescent="0.25">
      <c r="G1232" s="198"/>
      <c r="H1232" s="216"/>
      <c r="I1232" s="216"/>
      <c r="J1232" s="216"/>
    </row>
    <row r="1233" spans="7:10" s="53" customFormat="1" x14ac:dyDescent="0.25">
      <c r="G1233" s="198"/>
      <c r="H1233" s="216"/>
      <c r="I1233" s="216"/>
      <c r="J1233" s="216"/>
    </row>
    <row r="1234" spans="7:10" s="53" customFormat="1" x14ac:dyDescent="0.25">
      <c r="G1234" s="198"/>
      <c r="H1234" s="216"/>
      <c r="I1234" s="216"/>
      <c r="J1234" s="216"/>
    </row>
    <row r="1235" spans="7:10" s="53" customFormat="1" x14ac:dyDescent="0.25">
      <c r="G1235" s="198"/>
      <c r="H1235" s="216"/>
      <c r="I1235" s="216"/>
      <c r="J1235" s="216"/>
    </row>
    <row r="1236" spans="7:10" s="53" customFormat="1" x14ac:dyDescent="0.25">
      <c r="G1236" s="198"/>
      <c r="H1236" s="216"/>
      <c r="I1236" s="216"/>
      <c r="J1236" s="216"/>
    </row>
    <row r="1237" spans="7:10" s="53" customFormat="1" x14ac:dyDescent="0.25">
      <c r="G1237" s="198"/>
      <c r="H1237" s="216"/>
      <c r="I1237" s="216"/>
      <c r="J1237" s="216"/>
    </row>
    <row r="1238" spans="7:10" s="53" customFormat="1" x14ac:dyDescent="0.25">
      <c r="G1238" s="198"/>
      <c r="H1238" s="216"/>
      <c r="I1238" s="216"/>
      <c r="J1238" s="216"/>
    </row>
    <row r="1239" spans="7:10" s="53" customFormat="1" x14ac:dyDescent="0.25">
      <c r="G1239" s="198"/>
      <c r="H1239" s="216"/>
      <c r="I1239" s="216"/>
      <c r="J1239" s="216"/>
    </row>
    <row r="1240" spans="7:10" s="53" customFormat="1" x14ac:dyDescent="0.25">
      <c r="G1240" s="198"/>
      <c r="H1240" s="216"/>
      <c r="I1240" s="216"/>
      <c r="J1240" s="216"/>
    </row>
    <row r="1241" spans="7:10" s="53" customFormat="1" x14ac:dyDescent="0.25">
      <c r="G1241" s="198"/>
      <c r="H1241" s="216"/>
      <c r="I1241" s="216"/>
      <c r="J1241" s="216"/>
    </row>
    <row r="1242" spans="7:10" s="53" customFormat="1" x14ac:dyDescent="0.25">
      <c r="G1242" s="198"/>
      <c r="H1242" s="216"/>
      <c r="I1242" s="216"/>
      <c r="J1242" s="216"/>
    </row>
    <row r="1243" spans="7:10" s="53" customFormat="1" x14ac:dyDescent="0.25">
      <c r="G1243" s="198"/>
      <c r="H1243" s="216"/>
      <c r="I1243" s="216"/>
      <c r="J1243" s="216"/>
    </row>
    <row r="1244" spans="7:10" s="53" customFormat="1" x14ac:dyDescent="0.25">
      <c r="G1244" s="198"/>
      <c r="H1244" s="216"/>
      <c r="I1244" s="216"/>
      <c r="J1244" s="216"/>
    </row>
    <row r="1245" spans="7:10" s="53" customFormat="1" x14ac:dyDescent="0.25">
      <c r="G1245" s="198"/>
      <c r="H1245" s="216"/>
      <c r="I1245" s="216"/>
      <c r="J1245" s="216"/>
    </row>
    <row r="1246" spans="7:10" s="53" customFormat="1" x14ac:dyDescent="0.25">
      <c r="G1246" s="198"/>
      <c r="H1246" s="216"/>
      <c r="I1246" s="216"/>
      <c r="J1246" s="216"/>
    </row>
    <row r="1247" spans="7:10" s="53" customFormat="1" x14ac:dyDescent="0.25">
      <c r="G1247" s="198"/>
      <c r="H1247" s="216"/>
      <c r="I1247" s="216"/>
      <c r="J1247" s="216"/>
    </row>
    <row r="1248" spans="7:10" s="53" customFormat="1" x14ac:dyDescent="0.25">
      <c r="G1248" s="198"/>
      <c r="H1248" s="216"/>
      <c r="I1248" s="216"/>
      <c r="J1248" s="216"/>
    </row>
    <row r="1249" spans="7:10" s="53" customFormat="1" x14ac:dyDescent="0.25">
      <c r="G1249" s="198"/>
      <c r="H1249" s="216"/>
      <c r="I1249" s="216"/>
      <c r="J1249" s="216"/>
    </row>
    <row r="1250" spans="7:10" s="53" customFormat="1" x14ac:dyDescent="0.25">
      <c r="G1250" s="198"/>
      <c r="H1250" s="216"/>
      <c r="I1250" s="216"/>
      <c r="J1250" s="216"/>
    </row>
    <row r="1251" spans="7:10" s="53" customFormat="1" x14ac:dyDescent="0.25">
      <c r="G1251" s="198"/>
      <c r="H1251" s="216"/>
      <c r="I1251" s="216"/>
      <c r="J1251" s="216"/>
    </row>
    <row r="1252" spans="7:10" s="53" customFormat="1" x14ac:dyDescent="0.25">
      <c r="G1252" s="198"/>
      <c r="H1252" s="216"/>
      <c r="I1252" s="216"/>
      <c r="J1252" s="216"/>
    </row>
    <row r="1253" spans="7:10" s="53" customFormat="1" x14ac:dyDescent="0.25">
      <c r="G1253" s="198"/>
      <c r="H1253" s="216"/>
      <c r="I1253" s="216"/>
      <c r="J1253" s="216"/>
    </row>
    <row r="1254" spans="7:10" s="53" customFormat="1" x14ac:dyDescent="0.25">
      <c r="G1254" s="198"/>
      <c r="H1254" s="216"/>
      <c r="I1254" s="216"/>
      <c r="J1254" s="216"/>
    </row>
    <row r="1255" spans="7:10" s="53" customFormat="1" x14ac:dyDescent="0.25">
      <c r="G1255" s="198"/>
      <c r="H1255" s="216"/>
      <c r="I1255" s="216"/>
      <c r="J1255" s="216"/>
    </row>
    <row r="1256" spans="7:10" s="53" customFormat="1" x14ac:dyDescent="0.25">
      <c r="G1256" s="198"/>
      <c r="H1256" s="216"/>
      <c r="I1256" s="216"/>
      <c r="J1256" s="216"/>
    </row>
    <row r="1257" spans="7:10" s="53" customFormat="1" x14ac:dyDescent="0.25">
      <c r="G1257" s="198"/>
      <c r="H1257" s="216"/>
      <c r="I1257" s="216"/>
      <c r="J1257" s="216"/>
    </row>
    <row r="1258" spans="7:10" s="53" customFormat="1" x14ac:dyDescent="0.25">
      <c r="G1258" s="198"/>
      <c r="H1258" s="216"/>
      <c r="I1258" s="216"/>
      <c r="J1258" s="216"/>
    </row>
    <row r="1259" spans="7:10" s="53" customFormat="1" x14ac:dyDescent="0.25">
      <c r="G1259" s="198"/>
      <c r="H1259" s="216"/>
      <c r="I1259" s="216"/>
      <c r="J1259" s="216"/>
    </row>
    <row r="1260" spans="7:10" s="53" customFormat="1" x14ac:dyDescent="0.25">
      <c r="G1260" s="198"/>
      <c r="H1260" s="216"/>
      <c r="I1260" s="216"/>
      <c r="J1260" s="216"/>
    </row>
    <row r="1261" spans="7:10" s="53" customFormat="1" x14ac:dyDescent="0.25">
      <c r="G1261" s="198"/>
      <c r="H1261" s="216"/>
      <c r="I1261" s="216"/>
      <c r="J1261" s="216"/>
    </row>
    <row r="1262" spans="7:10" s="53" customFormat="1" x14ac:dyDescent="0.25">
      <c r="G1262" s="198"/>
      <c r="H1262" s="216"/>
      <c r="I1262" s="216"/>
      <c r="J1262" s="216"/>
    </row>
    <row r="1263" spans="7:10" s="53" customFormat="1" x14ac:dyDescent="0.25">
      <c r="G1263" s="198"/>
      <c r="H1263" s="216"/>
      <c r="I1263" s="216"/>
      <c r="J1263" s="216"/>
    </row>
    <row r="1264" spans="7:10" s="53" customFormat="1" x14ac:dyDescent="0.25">
      <c r="G1264" s="198"/>
      <c r="H1264" s="216"/>
      <c r="I1264" s="216"/>
      <c r="J1264" s="216"/>
    </row>
    <row r="1265" spans="7:10" s="53" customFormat="1" x14ac:dyDescent="0.25">
      <c r="G1265" s="198"/>
      <c r="H1265" s="216"/>
      <c r="I1265" s="216"/>
      <c r="J1265" s="216"/>
    </row>
    <row r="1266" spans="7:10" s="53" customFormat="1" x14ac:dyDescent="0.25">
      <c r="G1266" s="198"/>
      <c r="H1266" s="216"/>
      <c r="I1266" s="216"/>
      <c r="J1266" s="216"/>
    </row>
    <row r="1267" spans="7:10" s="53" customFormat="1" x14ac:dyDescent="0.25">
      <c r="G1267" s="198"/>
      <c r="H1267" s="216"/>
      <c r="I1267" s="216"/>
      <c r="J1267" s="216"/>
    </row>
    <row r="1268" spans="7:10" s="53" customFormat="1" x14ac:dyDescent="0.25">
      <c r="G1268" s="198"/>
      <c r="H1268" s="216"/>
      <c r="I1268" s="216"/>
      <c r="J1268" s="216"/>
    </row>
    <row r="1269" spans="7:10" s="53" customFormat="1" x14ac:dyDescent="0.25">
      <c r="G1269" s="198"/>
      <c r="H1269" s="216"/>
      <c r="I1269" s="216"/>
      <c r="J1269" s="216"/>
    </row>
    <row r="1270" spans="7:10" s="53" customFormat="1" x14ac:dyDescent="0.25">
      <c r="G1270" s="198"/>
      <c r="H1270" s="216"/>
      <c r="I1270" s="216"/>
      <c r="J1270" s="216"/>
    </row>
    <row r="1271" spans="7:10" s="53" customFormat="1" x14ac:dyDescent="0.25">
      <c r="G1271" s="198"/>
      <c r="H1271" s="216"/>
      <c r="I1271" s="216"/>
      <c r="J1271" s="216"/>
    </row>
    <row r="1272" spans="7:10" s="53" customFormat="1" x14ac:dyDescent="0.25">
      <c r="G1272" s="198"/>
      <c r="H1272" s="216"/>
      <c r="I1272" s="216"/>
      <c r="J1272" s="216"/>
    </row>
    <row r="1273" spans="7:10" s="53" customFormat="1" x14ac:dyDescent="0.25">
      <c r="G1273" s="198"/>
      <c r="H1273" s="216"/>
      <c r="I1273" s="216"/>
      <c r="J1273" s="216"/>
    </row>
    <row r="1274" spans="7:10" s="53" customFormat="1" x14ac:dyDescent="0.25">
      <c r="G1274" s="198"/>
      <c r="H1274" s="216"/>
      <c r="I1274" s="216"/>
      <c r="J1274" s="216"/>
    </row>
    <row r="1275" spans="7:10" s="53" customFormat="1" x14ac:dyDescent="0.25">
      <c r="G1275" s="198"/>
      <c r="H1275" s="216"/>
      <c r="I1275" s="216"/>
      <c r="J1275" s="216"/>
    </row>
    <row r="1276" spans="7:10" s="53" customFormat="1" x14ac:dyDescent="0.25">
      <c r="G1276" s="198"/>
      <c r="H1276" s="216"/>
      <c r="I1276" s="216"/>
      <c r="J1276" s="216"/>
    </row>
    <row r="1277" spans="7:10" s="53" customFormat="1" x14ac:dyDescent="0.25">
      <c r="G1277" s="198"/>
      <c r="H1277" s="216"/>
      <c r="I1277" s="216"/>
      <c r="J1277" s="216"/>
    </row>
    <row r="1278" spans="7:10" s="53" customFormat="1" x14ac:dyDescent="0.25">
      <c r="G1278" s="198"/>
      <c r="H1278" s="216"/>
      <c r="I1278" s="216"/>
      <c r="J1278" s="216"/>
    </row>
    <row r="1279" spans="7:10" s="53" customFormat="1" x14ac:dyDescent="0.25">
      <c r="G1279" s="198"/>
      <c r="H1279" s="216"/>
      <c r="I1279" s="216"/>
      <c r="J1279" s="216"/>
    </row>
    <row r="1280" spans="7:10" s="53" customFormat="1" x14ac:dyDescent="0.25">
      <c r="G1280" s="198"/>
      <c r="H1280" s="216"/>
      <c r="I1280" s="216"/>
      <c r="J1280" s="216"/>
    </row>
    <row r="1281" spans="7:10" s="53" customFormat="1" x14ac:dyDescent="0.25">
      <c r="G1281" s="198"/>
      <c r="H1281" s="216"/>
      <c r="I1281" s="216"/>
      <c r="J1281" s="216"/>
    </row>
    <row r="1282" spans="7:10" s="53" customFormat="1" x14ac:dyDescent="0.25">
      <c r="G1282" s="198"/>
      <c r="H1282" s="216"/>
      <c r="I1282" s="216"/>
      <c r="J1282" s="216"/>
    </row>
    <row r="1283" spans="7:10" s="53" customFormat="1" x14ac:dyDescent="0.25">
      <c r="G1283" s="198"/>
      <c r="H1283" s="216"/>
      <c r="I1283" s="216"/>
      <c r="J1283" s="216"/>
    </row>
    <row r="1284" spans="7:10" s="53" customFormat="1" x14ac:dyDescent="0.25">
      <c r="G1284" s="198"/>
      <c r="H1284" s="216"/>
      <c r="I1284" s="216"/>
      <c r="J1284" s="216"/>
    </row>
    <row r="1285" spans="7:10" s="53" customFormat="1" x14ac:dyDescent="0.25">
      <c r="G1285" s="198"/>
      <c r="H1285" s="216"/>
      <c r="I1285" s="216"/>
      <c r="J1285" s="216"/>
    </row>
    <row r="1286" spans="7:10" s="53" customFormat="1" x14ac:dyDescent="0.25">
      <c r="G1286" s="198"/>
      <c r="H1286" s="216"/>
      <c r="I1286" s="216"/>
      <c r="J1286" s="216"/>
    </row>
    <row r="1287" spans="7:10" s="53" customFormat="1" x14ac:dyDescent="0.25">
      <c r="G1287" s="198"/>
      <c r="H1287" s="216"/>
      <c r="I1287" s="216"/>
      <c r="J1287" s="216"/>
    </row>
    <row r="1288" spans="7:10" s="53" customFormat="1" x14ac:dyDescent="0.25">
      <c r="G1288" s="198"/>
      <c r="H1288" s="216"/>
      <c r="I1288" s="216"/>
      <c r="J1288" s="216"/>
    </row>
    <row r="1289" spans="7:10" s="53" customFormat="1" x14ac:dyDescent="0.25">
      <c r="G1289" s="198"/>
      <c r="H1289" s="216"/>
      <c r="I1289" s="216"/>
      <c r="J1289" s="216"/>
    </row>
    <row r="1290" spans="7:10" s="53" customFormat="1" x14ac:dyDescent="0.25">
      <c r="G1290" s="198"/>
      <c r="H1290" s="216"/>
      <c r="I1290" s="216"/>
      <c r="J1290" s="216"/>
    </row>
    <row r="1291" spans="7:10" s="53" customFormat="1" x14ac:dyDescent="0.25">
      <c r="G1291" s="198"/>
      <c r="H1291" s="216"/>
      <c r="I1291" s="216"/>
      <c r="J1291" s="216"/>
    </row>
    <row r="1292" spans="7:10" s="53" customFormat="1" x14ac:dyDescent="0.25">
      <c r="G1292" s="198"/>
      <c r="H1292" s="216"/>
      <c r="I1292" s="216"/>
      <c r="J1292" s="216"/>
    </row>
    <row r="1293" spans="7:10" s="53" customFormat="1" x14ac:dyDescent="0.25">
      <c r="G1293" s="198"/>
      <c r="H1293" s="216"/>
      <c r="I1293" s="216"/>
      <c r="J1293" s="216"/>
    </row>
    <row r="1294" spans="7:10" s="53" customFormat="1" x14ac:dyDescent="0.25">
      <c r="G1294" s="198"/>
      <c r="H1294" s="216"/>
      <c r="I1294" s="216"/>
      <c r="J1294" s="216"/>
    </row>
    <row r="1295" spans="7:10" s="53" customFormat="1" x14ac:dyDescent="0.25">
      <c r="G1295" s="198"/>
      <c r="H1295" s="216"/>
      <c r="I1295" s="216"/>
      <c r="J1295" s="216"/>
    </row>
    <row r="1296" spans="7:10" s="53" customFormat="1" x14ac:dyDescent="0.25">
      <c r="G1296" s="198"/>
      <c r="H1296" s="216"/>
      <c r="I1296" s="216"/>
      <c r="J1296" s="216"/>
    </row>
    <row r="1297" spans="7:10" s="53" customFormat="1" x14ac:dyDescent="0.25">
      <c r="G1297" s="198"/>
      <c r="H1297" s="216"/>
      <c r="I1297" s="216"/>
      <c r="J1297" s="216"/>
    </row>
    <row r="1298" spans="7:10" s="53" customFormat="1" x14ac:dyDescent="0.25">
      <c r="G1298" s="198"/>
      <c r="H1298" s="216"/>
      <c r="I1298" s="216"/>
      <c r="J1298" s="216"/>
    </row>
    <row r="1299" spans="7:10" s="53" customFormat="1" x14ac:dyDescent="0.25">
      <c r="G1299" s="198"/>
      <c r="H1299" s="216"/>
      <c r="I1299" s="216"/>
      <c r="J1299" s="216"/>
    </row>
    <row r="1300" spans="7:10" s="53" customFormat="1" x14ac:dyDescent="0.25">
      <c r="G1300" s="198"/>
      <c r="H1300" s="216"/>
      <c r="I1300" s="216"/>
      <c r="J1300" s="216"/>
    </row>
    <row r="1301" spans="7:10" s="53" customFormat="1" x14ac:dyDescent="0.25">
      <c r="G1301" s="198"/>
      <c r="H1301" s="216"/>
      <c r="I1301" s="216"/>
      <c r="J1301" s="216"/>
    </row>
    <row r="1302" spans="7:10" s="53" customFormat="1" x14ac:dyDescent="0.25">
      <c r="G1302" s="198"/>
      <c r="H1302" s="216"/>
      <c r="I1302" s="216"/>
      <c r="J1302" s="216"/>
    </row>
    <row r="1303" spans="7:10" s="53" customFormat="1" x14ac:dyDescent="0.25">
      <c r="G1303" s="198"/>
      <c r="H1303" s="216"/>
      <c r="I1303" s="216"/>
      <c r="J1303" s="216"/>
    </row>
    <row r="1304" spans="7:10" s="53" customFormat="1" x14ac:dyDescent="0.25">
      <c r="G1304" s="198"/>
      <c r="H1304" s="216"/>
      <c r="I1304" s="216"/>
      <c r="J1304" s="216"/>
    </row>
    <row r="1305" spans="7:10" s="53" customFormat="1" x14ac:dyDescent="0.25">
      <c r="G1305" s="198"/>
      <c r="H1305" s="216"/>
      <c r="I1305" s="216"/>
      <c r="J1305" s="216"/>
    </row>
    <row r="1306" spans="7:10" s="53" customFormat="1" x14ac:dyDescent="0.25">
      <c r="G1306" s="198"/>
      <c r="H1306" s="216"/>
      <c r="I1306" s="216"/>
      <c r="J1306" s="216"/>
    </row>
    <row r="1307" spans="7:10" s="53" customFormat="1" x14ac:dyDescent="0.25">
      <c r="G1307" s="198"/>
      <c r="H1307" s="216"/>
      <c r="I1307" s="216"/>
      <c r="J1307" s="216"/>
    </row>
    <row r="1308" spans="7:10" s="53" customFormat="1" x14ac:dyDescent="0.25">
      <c r="G1308" s="198"/>
      <c r="H1308" s="216"/>
      <c r="I1308" s="216"/>
      <c r="J1308" s="216"/>
    </row>
    <row r="1309" spans="7:10" s="53" customFormat="1" x14ac:dyDescent="0.25">
      <c r="G1309" s="198"/>
      <c r="H1309" s="216"/>
      <c r="I1309" s="216"/>
      <c r="J1309" s="216"/>
    </row>
    <row r="1310" spans="7:10" s="53" customFormat="1" x14ac:dyDescent="0.25">
      <c r="G1310" s="198"/>
      <c r="H1310" s="216"/>
      <c r="I1310" s="216"/>
      <c r="J1310" s="216"/>
    </row>
    <row r="1311" spans="7:10" s="53" customFormat="1" x14ac:dyDescent="0.25">
      <c r="G1311" s="198"/>
      <c r="H1311" s="216"/>
      <c r="I1311" s="216"/>
      <c r="J1311" s="216"/>
    </row>
    <row r="1312" spans="7:10" s="53" customFormat="1" x14ac:dyDescent="0.25">
      <c r="G1312" s="198"/>
      <c r="H1312" s="216"/>
      <c r="I1312" s="216"/>
      <c r="J1312" s="216"/>
    </row>
    <row r="1313" spans="7:10" s="53" customFormat="1" x14ac:dyDescent="0.25">
      <c r="G1313" s="198"/>
      <c r="H1313" s="216"/>
      <c r="I1313" s="216"/>
      <c r="J1313" s="216"/>
    </row>
    <row r="1314" spans="7:10" s="53" customFormat="1" x14ac:dyDescent="0.25">
      <c r="G1314" s="198"/>
      <c r="H1314" s="216"/>
      <c r="I1314" s="216"/>
      <c r="J1314" s="216"/>
    </row>
    <row r="1315" spans="7:10" s="53" customFormat="1" x14ac:dyDescent="0.25">
      <c r="G1315" s="198"/>
      <c r="H1315" s="216"/>
      <c r="I1315" s="216"/>
      <c r="J1315" s="216"/>
    </row>
    <row r="1316" spans="7:10" s="53" customFormat="1" x14ac:dyDescent="0.25">
      <c r="G1316" s="198"/>
      <c r="H1316" s="216"/>
      <c r="I1316" s="216"/>
      <c r="J1316" s="216"/>
    </row>
    <row r="1317" spans="7:10" s="53" customFormat="1" x14ac:dyDescent="0.25">
      <c r="G1317" s="198"/>
      <c r="H1317" s="216"/>
      <c r="I1317" s="216"/>
      <c r="J1317" s="216"/>
    </row>
    <row r="1318" spans="7:10" s="53" customFormat="1" x14ac:dyDescent="0.25">
      <c r="G1318" s="198"/>
      <c r="H1318" s="216"/>
      <c r="I1318" s="216"/>
      <c r="J1318" s="216"/>
    </row>
    <row r="1319" spans="7:10" s="53" customFormat="1" x14ac:dyDescent="0.25">
      <c r="G1319" s="198"/>
      <c r="H1319" s="216"/>
      <c r="I1319" s="216"/>
      <c r="J1319" s="216"/>
    </row>
    <row r="1320" spans="7:10" s="53" customFormat="1" x14ac:dyDescent="0.25">
      <c r="G1320" s="198"/>
      <c r="H1320" s="216"/>
      <c r="I1320" s="216"/>
      <c r="J1320" s="216"/>
    </row>
    <row r="1321" spans="7:10" s="53" customFormat="1" x14ac:dyDescent="0.25">
      <c r="G1321" s="198"/>
      <c r="H1321" s="216"/>
      <c r="I1321" s="216"/>
      <c r="J1321" s="216"/>
    </row>
    <row r="1322" spans="7:10" s="53" customFormat="1" x14ac:dyDescent="0.25">
      <c r="G1322" s="198"/>
      <c r="H1322" s="216"/>
      <c r="I1322" s="216"/>
      <c r="J1322" s="216"/>
    </row>
    <row r="1323" spans="7:10" s="53" customFormat="1" x14ac:dyDescent="0.25">
      <c r="G1323" s="198"/>
      <c r="H1323" s="216"/>
      <c r="I1323" s="216"/>
      <c r="J1323" s="216"/>
    </row>
    <row r="1324" spans="7:10" s="53" customFormat="1" x14ac:dyDescent="0.25">
      <c r="G1324" s="198"/>
      <c r="H1324" s="216"/>
      <c r="I1324" s="216"/>
      <c r="J1324" s="216"/>
    </row>
    <row r="1325" spans="7:10" s="53" customFormat="1" x14ac:dyDescent="0.25">
      <c r="G1325" s="198"/>
      <c r="H1325" s="216"/>
      <c r="I1325" s="216"/>
      <c r="J1325" s="216"/>
    </row>
    <row r="1326" spans="7:10" s="53" customFormat="1" x14ac:dyDescent="0.25">
      <c r="G1326" s="198"/>
      <c r="H1326" s="216"/>
      <c r="I1326" s="216"/>
      <c r="J1326" s="216"/>
    </row>
    <row r="1327" spans="7:10" s="53" customFormat="1" x14ac:dyDescent="0.25">
      <c r="G1327" s="198"/>
      <c r="H1327" s="216"/>
      <c r="I1327" s="216"/>
      <c r="J1327" s="216"/>
    </row>
    <row r="1328" spans="7:10" s="53" customFormat="1" x14ac:dyDescent="0.25">
      <c r="G1328" s="198"/>
      <c r="H1328" s="216"/>
      <c r="I1328" s="216"/>
      <c r="J1328" s="216"/>
    </row>
    <row r="1329" spans="7:10" s="53" customFormat="1" x14ac:dyDescent="0.25">
      <c r="G1329" s="198"/>
      <c r="H1329" s="216"/>
      <c r="I1329" s="216"/>
      <c r="J1329" s="216"/>
    </row>
    <row r="1330" spans="7:10" s="53" customFormat="1" x14ac:dyDescent="0.25">
      <c r="G1330" s="198"/>
      <c r="H1330" s="216"/>
      <c r="I1330" s="216"/>
      <c r="J1330" s="216"/>
    </row>
    <row r="1331" spans="7:10" s="53" customFormat="1" x14ac:dyDescent="0.25">
      <c r="G1331" s="198"/>
      <c r="H1331" s="216"/>
      <c r="I1331" s="216"/>
      <c r="J1331" s="216"/>
    </row>
    <row r="1332" spans="7:10" s="53" customFormat="1" x14ac:dyDescent="0.25">
      <c r="G1332" s="198"/>
      <c r="H1332" s="216"/>
      <c r="I1332" s="216"/>
      <c r="J1332" s="216"/>
    </row>
    <row r="1333" spans="7:10" s="53" customFormat="1" x14ac:dyDescent="0.25">
      <c r="G1333" s="198"/>
      <c r="H1333" s="216"/>
      <c r="I1333" s="216"/>
      <c r="J1333" s="216"/>
    </row>
    <row r="1334" spans="7:10" s="53" customFormat="1" x14ac:dyDescent="0.25">
      <c r="G1334" s="198"/>
      <c r="H1334" s="216"/>
      <c r="I1334" s="216"/>
      <c r="J1334" s="216"/>
    </row>
    <row r="1335" spans="7:10" s="53" customFormat="1" x14ac:dyDescent="0.25">
      <c r="G1335" s="198"/>
      <c r="H1335" s="216"/>
      <c r="I1335" s="216"/>
      <c r="J1335" s="216"/>
    </row>
    <row r="1336" spans="7:10" s="53" customFormat="1" x14ac:dyDescent="0.25">
      <c r="G1336" s="198"/>
      <c r="H1336" s="216"/>
      <c r="I1336" s="216"/>
      <c r="J1336" s="216"/>
    </row>
    <row r="1337" spans="7:10" s="53" customFormat="1" x14ac:dyDescent="0.25">
      <c r="G1337" s="198"/>
      <c r="H1337" s="216"/>
      <c r="I1337" s="216"/>
      <c r="J1337" s="216"/>
    </row>
    <row r="1338" spans="7:10" s="53" customFormat="1" x14ac:dyDescent="0.25">
      <c r="G1338" s="198"/>
      <c r="H1338" s="216"/>
      <c r="I1338" s="216"/>
      <c r="J1338" s="216"/>
    </row>
    <row r="1339" spans="7:10" s="53" customFormat="1" x14ac:dyDescent="0.25">
      <c r="G1339" s="198"/>
      <c r="H1339" s="216"/>
      <c r="I1339" s="216"/>
      <c r="J1339" s="216"/>
    </row>
    <row r="1340" spans="7:10" s="53" customFormat="1" x14ac:dyDescent="0.25">
      <c r="G1340" s="198"/>
      <c r="H1340" s="216"/>
      <c r="I1340" s="216"/>
      <c r="J1340" s="216"/>
    </row>
    <row r="1341" spans="7:10" s="53" customFormat="1" x14ac:dyDescent="0.25">
      <c r="G1341" s="198"/>
      <c r="H1341" s="216"/>
      <c r="I1341" s="216"/>
      <c r="J1341" s="216"/>
    </row>
    <row r="1342" spans="7:10" s="53" customFormat="1" x14ac:dyDescent="0.25">
      <c r="G1342" s="198"/>
      <c r="H1342" s="216"/>
      <c r="I1342" s="216"/>
      <c r="J1342" s="216"/>
    </row>
    <row r="1343" spans="7:10" s="53" customFormat="1" x14ac:dyDescent="0.25">
      <c r="G1343" s="198"/>
      <c r="H1343" s="216"/>
      <c r="I1343" s="216"/>
      <c r="J1343" s="216"/>
    </row>
    <row r="1344" spans="7:10" s="53" customFormat="1" x14ac:dyDescent="0.25">
      <c r="G1344" s="198"/>
      <c r="H1344" s="216"/>
      <c r="I1344" s="216"/>
      <c r="J1344" s="216"/>
    </row>
    <row r="1345" spans="7:10" s="53" customFormat="1" x14ac:dyDescent="0.25">
      <c r="G1345" s="198"/>
      <c r="H1345" s="216"/>
      <c r="I1345" s="216"/>
      <c r="J1345" s="216"/>
    </row>
    <row r="1346" spans="7:10" s="53" customFormat="1" x14ac:dyDescent="0.25">
      <c r="G1346" s="198"/>
      <c r="H1346" s="216"/>
      <c r="I1346" s="216"/>
      <c r="J1346" s="216"/>
    </row>
    <row r="1347" spans="7:10" s="53" customFormat="1" x14ac:dyDescent="0.25">
      <c r="G1347" s="198"/>
      <c r="H1347" s="216"/>
      <c r="I1347" s="216"/>
      <c r="J1347" s="216"/>
    </row>
    <row r="1348" spans="7:10" s="53" customFormat="1" x14ac:dyDescent="0.25">
      <c r="G1348" s="198"/>
      <c r="H1348" s="216"/>
      <c r="I1348" s="216"/>
      <c r="J1348" s="216"/>
    </row>
    <row r="1349" spans="7:10" s="53" customFormat="1" x14ac:dyDescent="0.25">
      <c r="G1349" s="198"/>
      <c r="H1349" s="216"/>
      <c r="I1349" s="216"/>
      <c r="J1349" s="216"/>
    </row>
    <row r="1350" spans="7:10" s="53" customFormat="1" x14ac:dyDescent="0.25">
      <c r="G1350" s="198"/>
      <c r="H1350" s="216"/>
      <c r="I1350" s="216"/>
      <c r="J1350" s="216"/>
    </row>
    <row r="1351" spans="7:10" s="53" customFormat="1" x14ac:dyDescent="0.25">
      <c r="G1351" s="198"/>
      <c r="H1351" s="216"/>
      <c r="I1351" s="216"/>
      <c r="J1351" s="216"/>
    </row>
    <row r="1352" spans="7:10" s="53" customFormat="1" x14ac:dyDescent="0.25">
      <c r="G1352" s="198"/>
      <c r="H1352" s="216"/>
      <c r="I1352" s="216"/>
      <c r="J1352" s="216"/>
    </row>
    <row r="1353" spans="7:10" s="53" customFormat="1" x14ac:dyDescent="0.25">
      <c r="G1353" s="198"/>
      <c r="H1353" s="216"/>
      <c r="I1353" s="216"/>
      <c r="J1353" s="216"/>
    </row>
    <row r="1354" spans="7:10" s="53" customFormat="1" x14ac:dyDescent="0.25">
      <c r="G1354" s="198"/>
      <c r="H1354" s="216"/>
      <c r="I1354" s="216"/>
      <c r="J1354" s="216"/>
    </row>
    <row r="1355" spans="7:10" s="53" customFormat="1" x14ac:dyDescent="0.25">
      <c r="G1355" s="198"/>
      <c r="H1355" s="216"/>
      <c r="I1355" s="216"/>
      <c r="J1355" s="216"/>
    </row>
    <row r="1356" spans="7:10" s="53" customFormat="1" x14ac:dyDescent="0.25">
      <c r="G1356" s="198"/>
      <c r="H1356" s="216"/>
      <c r="I1356" s="216"/>
      <c r="J1356" s="216"/>
    </row>
    <row r="1357" spans="7:10" s="53" customFormat="1" x14ac:dyDescent="0.25">
      <c r="G1357" s="198"/>
      <c r="H1357" s="216"/>
      <c r="I1357" s="216"/>
      <c r="J1357" s="216"/>
    </row>
    <row r="1358" spans="7:10" s="53" customFormat="1" x14ac:dyDescent="0.25">
      <c r="G1358" s="198"/>
      <c r="H1358" s="216"/>
      <c r="I1358" s="216"/>
      <c r="J1358" s="216"/>
    </row>
    <row r="1359" spans="7:10" s="53" customFormat="1" x14ac:dyDescent="0.25">
      <c r="G1359" s="198"/>
      <c r="H1359" s="216"/>
      <c r="I1359" s="216"/>
      <c r="J1359" s="216"/>
    </row>
    <row r="1360" spans="7:10" s="53" customFormat="1" x14ac:dyDescent="0.25">
      <c r="G1360" s="198"/>
      <c r="H1360" s="216"/>
      <c r="I1360" s="216"/>
      <c r="J1360" s="216"/>
    </row>
    <row r="1361" spans="7:10" s="53" customFormat="1" x14ac:dyDescent="0.25">
      <c r="G1361" s="198"/>
      <c r="H1361" s="216"/>
      <c r="I1361" s="216"/>
      <c r="J1361" s="216"/>
    </row>
    <row r="1362" spans="7:10" s="53" customFormat="1" x14ac:dyDescent="0.25">
      <c r="G1362" s="198"/>
      <c r="H1362" s="216"/>
      <c r="I1362" s="216"/>
      <c r="J1362" s="216"/>
    </row>
    <row r="1363" spans="7:10" s="53" customFormat="1" x14ac:dyDescent="0.25">
      <c r="G1363" s="198"/>
      <c r="H1363" s="216"/>
      <c r="I1363" s="216"/>
      <c r="J1363" s="216"/>
    </row>
    <row r="1364" spans="7:10" s="53" customFormat="1" x14ac:dyDescent="0.25">
      <c r="G1364" s="198"/>
      <c r="H1364" s="216"/>
      <c r="I1364" s="216"/>
      <c r="J1364" s="216"/>
    </row>
    <row r="1365" spans="7:10" s="53" customFormat="1" x14ac:dyDescent="0.25">
      <c r="G1365" s="198"/>
      <c r="H1365" s="216"/>
      <c r="I1365" s="216"/>
      <c r="J1365" s="216"/>
    </row>
    <row r="1366" spans="7:10" s="53" customFormat="1" x14ac:dyDescent="0.25">
      <c r="G1366" s="198"/>
      <c r="H1366" s="216"/>
      <c r="I1366" s="216"/>
      <c r="J1366" s="216"/>
    </row>
    <row r="1367" spans="7:10" s="53" customFormat="1" x14ac:dyDescent="0.25">
      <c r="G1367" s="198"/>
      <c r="H1367" s="216"/>
      <c r="I1367" s="216"/>
      <c r="J1367" s="216"/>
    </row>
    <row r="1368" spans="7:10" s="53" customFormat="1" x14ac:dyDescent="0.25">
      <c r="G1368" s="198"/>
      <c r="H1368" s="216"/>
      <c r="I1368" s="216"/>
      <c r="J1368" s="216"/>
    </row>
    <row r="1369" spans="7:10" s="53" customFormat="1" x14ac:dyDescent="0.25">
      <c r="G1369" s="198"/>
      <c r="H1369" s="216"/>
      <c r="I1369" s="216"/>
      <c r="J1369" s="216"/>
    </row>
    <row r="1370" spans="7:10" s="53" customFormat="1" x14ac:dyDescent="0.25">
      <c r="G1370" s="198"/>
      <c r="H1370" s="216"/>
      <c r="I1370" s="216"/>
      <c r="J1370" s="216"/>
    </row>
    <row r="1371" spans="7:10" s="53" customFormat="1" x14ac:dyDescent="0.25">
      <c r="G1371" s="198"/>
      <c r="H1371" s="216"/>
      <c r="I1371" s="216"/>
      <c r="J1371" s="216"/>
    </row>
    <row r="1372" spans="7:10" s="53" customFormat="1" x14ac:dyDescent="0.25">
      <c r="G1372" s="198"/>
      <c r="H1372" s="216"/>
      <c r="I1372" s="216"/>
      <c r="J1372" s="216"/>
    </row>
    <row r="1373" spans="7:10" s="53" customFormat="1" x14ac:dyDescent="0.25">
      <c r="G1373" s="198"/>
      <c r="H1373" s="216"/>
      <c r="I1373" s="216"/>
      <c r="J1373" s="216"/>
    </row>
    <row r="1374" spans="7:10" s="53" customFormat="1" x14ac:dyDescent="0.25">
      <c r="G1374" s="198"/>
      <c r="H1374" s="216"/>
      <c r="I1374" s="216"/>
      <c r="J1374" s="216"/>
    </row>
    <row r="1375" spans="7:10" s="53" customFormat="1" x14ac:dyDescent="0.25">
      <c r="G1375" s="198"/>
      <c r="H1375" s="216"/>
      <c r="I1375" s="216"/>
      <c r="J1375" s="216"/>
    </row>
    <row r="1376" spans="7:10" s="53" customFormat="1" x14ac:dyDescent="0.25">
      <c r="G1376" s="198"/>
      <c r="H1376" s="216"/>
      <c r="I1376" s="216"/>
      <c r="J1376" s="216"/>
    </row>
    <row r="1377" spans="7:10" s="53" customFormat="1" x14ac:dyDescent="0.25">
      <c r="G1377" s="198"/>
      <c r="H1377" s="216"/>
      <c r="I1377" s="216"/>
      <c r="J1377" s="216"/>
    </row>
    <row r="1378" spans="7:10" s="53" customFormat="1" x14ac:dyDescent="0.25">
      <c r="G1378" s="198"/>
      <c r="H1378" s="216"/>
      <c r="I1378" s="216"/>
      <c r="J1378" s="216"/>
    </row>
    <row r="1379" spans="7:10" s="53" customFormat="1" x14ac:dyDescent="0.25">
      <c r="G1379" s="198"/>
      <c r="H1379" s="216"/>
      <c r="I1379" s="216"/>
      <c r="J1379" s="216"/>
    </row>
    <row r="1380" spans="7:10" s="53" customFormat="1" x14ac:dyDescent="0.25">
      <c r="G1380" s="198"/>
      <c r="H1380" s="216"/>
      <c r="I1380" s="216"/>
      <c r="J1380" s="216"/>
    </row>
    <row r="1381" spans="7:10" s="53" customFormat="1" x14ac:dyDescent="0.25">
      <c r="G1381" s="198"/>
      <c r="H1381" s="216"/>
      <c r="I1381" s="216"/>
      <c r="J1381" s="216"/>
    </row>
    <row r="1382" spans="7:10" s="53" customFormat="1" x14ac:dyDescent="0.25">
      <c r="G1382" s="198"/>
      <c r="H1382" s="216"/>
      <c r="I1382" s="216"/>
      <c r="J1382" s="216"/>
    </row>
    <row r="1383" spans="7:10" s="53" customFormat="1" x14ac:dyDescent="0.25">
      <c r="G1383" s="198"/>
      <c r="H1383" s="216"/>
      <c r="I1383" s="216"/>
      <c r="J1383" s="216"/>
    </row>
    <row r="1384" spans="7:10" s="53" customFormat="1" x14ac:dyDescent="0.25">
      <c r="G1384" s="198"/>
      <c r="H1384" s="216"/>
      <c r="I1384" s="216"/>
      <c r="J1384" s="216"/>
    </row>
    <row r="1385" spans="7:10" s="53" customFormat="1" x14ac:dyDescent="0.25">
      <c r="G1385" s="198"/>
      <c r="H1385" s="216"/>
      <c r="I1385" s="216"/>
      <c r="J1385" s="216"/>
    </row>
    <row r="1386" spans="7:10" s="53" customFormat="1" x14ac:dyDescent="0.25">
      <c r="G1386" s="198"/>
      <c r="H1386" s="216"/>
      <c r="I1386" s="216"/>
      <c r="J1386" s="216"/>
    </row>
    <row r="1387" spans="7:10" s="53" customFormat="1" x14ac:dyDescent="0.25">
      <c r="G1387" s="198"/>
      <c r="H1387" s="216"/>
      <c r="I1387" s="216"/>
      <c r="J1387" s="216"/>
    </row>
    <row r="1388" spans="7:10" s="53" customFormat="1" x14ac:dyDescent="0.25">
      <c r="G1388" s="198"/>
      <c r="H1388" s="216"/>
      <c r="I1388" s="216"/>
      <c r="J1388" s="216"/>
    </row>
    <row r="1389" spans="7:10" s="53" customFormat="1" x14ac:dyDescent="0.25">
      <c r="G1389" s="198"/>
      <c r="H1389" s="216"/>
      <c r="I1389" s="216"/>
      <c r="J1389" s="216"/>
    </row>
    <row r="1390" spans="7:10" s="53" customFormat="1" x14ac:dyDescent="0.25">
      <c r="G1390" s="198"/>
      <c r="H1390" s="216"/>
      <c r="I1390" s="216"/>
      <c r="J1390" s="216"/>
    </row>
    <row r="1391" spans="7:10" s="53" customFormat="1" x14ac:dyDescent="0.25">
      <c r="G1391" s="198"/>
      <c r="H1391" s="216"/>
      <c r="I1391" s="216"/>
      <c r="J1391" s="216"/>
    </row>
    <row r="1392" spans="7:10" s="53" customFormat="1" x14ac:dyDescent="0.25">
      <c r="G1392" s="198"/>
      <c r="H1392" s="216"/>
      <c r="I1392" s="216"/>
      <c r="J1392" s="216"/>
    </row>
    <row r="1393" spans="7:10" s="53" customFormat="1" x14ac:dyDescent="0.25">
      <c r="G1393" s="198"/>
      <c r="H1393" s="216"/>
      <c r="I1393" s="216"/>
      <c r="J1393" s="216"/>
    </row>
    <row r="1394" spans="7:10" s="53" customFormat="1" x14ac:dyDescent="0.25">
      <c r="G1394" s="198"/>
      <c r="H1394" s="216"/>
      <c r="I1394" s="216"/>
      <c r="J1394" s="216"/>
    </row>
    <row r="1395" spans="7:10" s="53" customFormat="1" x14ac:dyDescent="0.25">
      <c r="G1395" s="198"/>
      <c r="H1395" s="216"/>
      <c r="I1395" s="216"/>
      <c r="J1395" s="216"/>
    </row>
    <row r="1396" spans="7:10" s="53" customFormat="1" x14ac:dyDescent="0.25">
      <c r="G1396" s="198"/>
      <c r="H1396" s="216"/>
      <c r="I1396" s="216"/>
      <c r="J1396" s="216"/>
    </row>
    <row r="1397" spans="7:10" s="53" customFormat="1" x14ac:dyDescent="0.25">
      <c r="G1397" s="198"/>
      <c r="H1397" s="216"/>
      <c r="I1397" s="216"/>
      <c r="J1397" s="216"/>
    </row>
    <row r="1398" spans="7:10" s="53" customFormat="1" x14ac:dyDescent="0.25">
      <c r="G1398" s="198"/>
      <c r="H1398" s="216"/>
      <c r="I1398" s="216"/>
      <c r="J1398" s="216"/>
    </row>
    <row r="1399" spans="7:10" s="53" customFormat="1" x14ac:dyDescent="0.25">
      <c r="G1399" s="198"/>
      <c r="H1399" s="216"/>
      <c r="I1399" s="216"/>
      <c r="J1399" s="216"/>
    </row>
    <row r="1400" spans="7:10" s="53" customFormat="1" x14ac:dyDescent="0.25">
      <c r="G1400" s="198"/>
      <c r="H1400" s="216"/>
      <c r="I1400" s="216"/>
      <c r="J1400" s="216"/>
    </row>
    <row r="1401" spans="7:10" s="53" customFormat="1" x14ac:dyDescent="0.25">
      <c r="G1401" s="198"/>
      <c r="H1401" s="216"/>
      <c r="I1401" s="216"/>
      <c r="J1401" s="216"/>
    </row>
    <row r="1402" spans="7:10" s="53" customFormat="1" x14ac:dyDescent="0.25">
      <c r="G1402" s="198"/>
      <c r="H1402" s="216"/>
      <c r="I1402" s="216"/>
      <c r="J1402" s="216"/>
    </row>
    <row r="1403" spans="7:10" s="53" customFormat="1" x14ac:dyDescent="0.25">
      <c r="G1403" s="198"/>
      <c r="H1403" s="216"/>
      <c r="I1403" s="216"/>
      <c r="J1403" s="216"/>
    </row>
    <row r="1404" spans="7:10" s="53" customFormat="1" x14ac:dyDescent="0.25">
      <c r="G1404" s="198"/>
      <c r="H1404" s="216"/>
      <c r="I1404" s="216"/>
      <c r="J1404" s="216"/>
    </row>
    <row r="1405" spans="7:10" s="53" customFormat="1" x14ac:dyDescent="0.25">
      <c r="G1405" s="198"/>
      <c r="H1405" s="216"/>
      <c r="I1405" s="216"/>
      <c r="J1405" s="216"/>
    </row>
    <row r="1406" spans="7:10" s="53" customFormat="1" x14ac:dyDescent="0.25">
      <c r="G1406" s="198"/>
      <c r="H1406" s="216"/>
      <c r="I1406" s="216"/>
      <c r="J1406" s="216"/>
    </row>
    <row r="1407" spans="7:10" s="53" customFormat="1" x14ac:dyDescent="0.25">
      <c r="G1407" s="198"/>
      <c r="H1407" s="216"/>
      <c r="I1407" s="216"/>
      <c r="J1407" s="216"/>
    </row>
    <row r="1408" spans="7:10" s="53" customFormat="1" x14ac:dyDescent="0.25">
      <c r="G1408" s="198"/>
      <c r="H1408" s="216"/>
      <c r="I1408" s="216"/>
      <c r="J1408" s="216"/>
    </row>
    <row r="1409" spans="1:10" s="53" customFormat="1" x14ac:dyDescent="0.25">
      <c r="G1409" s="198"/>
      <c r="H1409" s="216"/>
      <c r="I1409" s="216"/>
      <c r="J1409" s="216"/>
    </row>
    <row r="1410" spans="1:10" s="53" customFormat="1" x14ac:dyDescent="0.25">
      <c r="G1410" s="198"/>
      <c r="H1410" s="216"/>
      <c r="I1410" s="216"/>
      <c r="J1410" s="216"/>
    </row>
    <row r="1411" spans="1:10" s="53" customFormat="1" x14ac:dyDescent="0.25">
      <c r="G1411" s="198"/>
      <c r="H1411" s="216"/>
      <c r="I1411" s="216"/>
      <c r="J1411" s="216"/>
    </row>
    <row r="1412" spans="1:10" s="53" customFormat="1" x14ac:dyDescent="0.25">
      <c r="G1412" s="198"/>
      <c r="H1412" s="216"/>
      <c r="I1412" s="216"/>
      <c r="J1412" s="216"/>
    </row>
    <row r="1413" spans="1:10" x14ac:dyDescent="0.25">
      <c r="A1413" s="53"/>
      <c r="B1413" s="53"/>
      <c r="C1413" s="53"/>
      <c r="D1413" s="53"/>
      <c r="E1413" s="53"/>
      <c r="F1413" s="53"/>
      <c r="G1413" s="198"/>
      <c r="H1413" s="216"/>
      <c r="I1413" s="216"/>
      <c r="J1413" s="216"/>
    </row>
    <row r="1414" spans="1:10" x14ac:dyDescent="0.25">
      <c r="A1414" s="53"/>
      <c r="B1414" s="53"/>
      <c r="C1414" s="53"/>
      <c r="D1414" s="53"/>
      <c r="E1414" s="53"/>
      <c r="F1414" s="53"/>
      <c r="G1414" s="198"/>
      <c r="H1414" s="216"/>
      <c r="I1414" s="216"/>
      <c r="J1414" s="216"/>
    </row>
    <row r="1415" spans="1:10" x14ac:dyDescent="0.25">
      <c r="A1415" s="53"/>
      <c r="B1415" s="53"/>
      <c r="C1415" s="53"/>
      <c r="D1415" s="53"/>
      <c r="E1415" s="53"/>
      <c r="F1415" s="53"/>
      <c r="G1415" s="198"/>
      <c r="H1415" s="216"/>
      <c r="I1415" s="216"/>
      <c r="J1415" s="216"/>
    </row>
    <row r="1416" spans="1:10" x14ac:dyDescent="0.25">
      <c r="A1416" s="53"/>
      <c r="B1416" s="53"/>
      <c r="C1416" s="53"/>
      <c r="D1416" s="53"/>
      <c r="E1416" s="53"/>
      <c r="F1416" s="53"/>
      <c r="G1416" s="198"/>
      <c r="H1416" s="216"/>
      <c r="I1416" s="216"/>
      <c r="J1416" s="216"/>
    </row>
    <row r="1417" spans="1:10" x14ac:dyDescent="0.25">
      <c r="A1417" s="53"/>
      <c r="B1417" s="53"/>
      <c r="C1417" s="53"/>
      <c r="D1417" s="53"/>
      <c r="E1417" s="53"/>
      <c r="F1417" s="53"/>
      <c r="G1417" s="198"/>
      <c r="H1417" s="216"/>
      <c r="I1417" s="216"/>
      <c r="J1417" s="216"/>
    </row>
    <row r="1418" spans="1:10" x14ac:dyDescent="0.25">
      <c r="A1418" s="53"/>
      <c r="B1418" s="53"/>
      <c r="C1418" s="53"/>
      <c r="D1418" s="53"/>
      <c r="E1418" s="53"/>
      <c r="F1418" s="53"/>
      <c r="G1418" s="198"/>
      <c r="H1418" s="216"/>
      <c r="I1418" s="216"/>
      <c r="J1418" s="216"/>
    </row>
    <row r="1419" spans="1:10" x14ac:dyDescent="0.25">
      <c r="A1419" s="53"/>
      <c r="B1419" s="53"/>
      <c r="C1419" s="53"/>
      <c r="D1419" s="53"/>
      <c r="E1419" s="53"/>
      <c r="F1419" s="53"/>
      <c r="G1419" s="198"/>
      <c r="H1419" s="216"/>
      <c r="I1419" s="216"/>
      <c r="J1419" s="216"/>
    </row>
    <row r="1420" spans="1:10" x14ac:dyDescent="0.25">
      <c r="A1420" s="53"/>
      <c r="B1420" s="53"/>
      <c r="C1420" s="53"/>
      <c r="D1420" s="53"/>
      <c r="E1420" s="53"/>
      <c r="F1420" s="53"/>
      <c r="G1420" s="198"/>
      <c r="H1420" s="216"/>
      <c r="I1420" s="216"/>
      <c r="J1420" s="216"/>
    </row>
    <row r="1421" spans="1:10" x14ac:dyDescent="0.25">
      <c r="A1421" s="53"/>
      <c r="B1421" s="53"/>
      <c r="C1421" s="53"/>
      <c r="D1421" s="53"/>
      <c r="E1421" s="53"/>
      <c r="F1421" s="53"/>
      <c r="G1421" s="198"/>
      <c r="H1421" s="216"/>
      <c r="I1421" s="216"/>
      <c r="J1421" s="216"/>
    </row>
    <row r="1422" spans="1:10" x14ac:dyDescent="0.25">
      <c r="A1422" s="53"/>
      <c r="B1422" s="53"/>
      <c r="C1422" s="53"/>
      <c r="D1422" s="53"/>
      <c r="E1422" s="53"/>
      <c r="F1422" s="53"/>
      <c r="G1422" s="198"/>
      <c r="H1422" s="216"/>
      <c r="I1422" s="216"/>
      <c r="J1422" s="216"/>
    </row>
    <row r="1423" spans="1:10" x14ac:dyDescent="0.25">
      <c r="A1423" s="53"/>
      <c r="B1423" s="53"/>
      <c r="C1423" s="53"/>
      <c r="D1423" s="53"/>
      <c r="E1423" s="53"/>
      <c r="F1423" s="53"/>
      <c r="G1423" s="198"/>
      <c r="H1423" s="216"/>
      <c r="I1423" s="216"/>
      <c r="J1423" s="216"/>
    </row>
    <row r="1424" spans="1:10" x14ac:dyDescent="0.25">
      <c r="A1424" s="53"/>
      <c r="B1424" s="53"/>
      <c r="C1424" s="53"/>
      <c r="D1424" s="53"/>
      <c r="E1424" s="53"/>
      <c r="F1424" s="53"/>
      <c r="G1424" s="198"/>
      <c r="H1424" s="216"/>
      <c r="I1424" s="216"/>
      <c r="J1424" s="216"/>
    </row>
    <row r="1425" spans="1:10" x14ac:dyDescent="0.25">
      <c r="A1425" s="53"/>
      <c r="B1425" s="53"/>
      <c r="C1425" s="53"/>
      <c r="D1425" s="53"/>
      <c r="E1425" s="53"/>
      <c r="F1425" s="53"/>
      <c r="G1425" s="198"/>
      <c r="H1425" s="216"/>
      <c r="I1425" s="216"/>
      <c r="J1425" s="216"/>
    </row>
  </sheetData>
  <mergeCells count="23">
    <mergeCell ref="A794:G794"/>
    <mergeCell ref="A950:G950"/>
    <mergeCell ref="A978:G978"/>
    <mergeCell ref="H436:J436"/>
    <mergeCell ref="H374:J374"/>
    <mergeCell ref="H794:J794"/>
    <mergeCell ref="H950:J950"/>
    <mergeCell ref="H978:J978"/>
    <mergeCell ref="A1088:G1088"/>
    <mergeCell ref="A1089:G1089"/>
    <mergeCell ref="A1091:G1091"/>
    <mergeCell ref="H1088:J1088"/>
    <mergeCell ref="H1089:J1089"/>
    <mergeCell ref="H1091:J1091"/>
    <mergeCell ref="A1090:G1090"/>
    <mergeCell ref="H1090:J1090"/>
    <mergeCell ref="A1:B7"/>
    <mergeCell ref="C8:J8"/>
    <mergeCell ref="A374:G374"/>
    <mergeCell ref="A436:G436"/>
    <mergeCell ref="A10:G10"/>
    <mergeCell ref="H10:J10"/>
    <mergeCell ref="C6:D7"/>
  </mergeCells>
  <phoneticPr fontId="27" type="noConversion"/>
  <pageMargins left="0.511811024" right="0.511811024" top="0.78740157499999996" bottom="0.78740157499999996" header="0.31496062000000002" footer="0.31496062000000002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FEDC-705B-4DA9-8F1D-AE5D92D85B59}">
  <dimension ref="A1:M50"/>
  <sheetViews>
    <sheetView view="pageBreakPreview" zoomScale="130" zoomScaleNormal="130" zoomScaleSheetLayoutView="130" workbookViewId="0">
      <selection activeCell="D35" sqref="D35:D39"/>
    </sheetView>
  </sheetViews>
  <sheetFormatPr defaultRowHeight="15" x14ac:dyDescent="0.25"/>
  <cols>
    <col min="1" max="2" width="9.140625" style="174"/>
    <col min="3" max="3" width="8.85546875" style="174" bestFit="1" customWidth="1"/>
    <col min="4" max="4" width="23.140625" style="174" bestFit="1" customWidth="1"/>
    <col min="5" max="9" width="9.140625" style="174"/>
    <col min="10" max="10" width="8.85546875" style="174" bestFit="1" customWidth="1"/>
    <col min="11" max="11" width="23.140625" style="174" bestFit="1" customWidth="1"/>
    <col min="12" max="16384" width="9.140625" style="174"/>
  </cols>
  <sheetData>
    <row r="1" spans="1:13" ht="18" x14ac:dyDescent="0.25">
      <c r="A1" s="268"/>
      <c r="B1" s="268"/>
      <c r="C1" s="235" t="s">
        <v>99</v>
      </c>
      <c r="D1" s="236"/>
      <c r="E1" s="236"/>
      <c r="F1" s="236"/>
      <c r="G1" s="236"/>
      <c r="H1" s="236"/>
      <c r="I1" s="236"/>
    </row>
    <row r="2" spans="1:13" ht="15.75" x14ac:dyDescent="0.25">
      <c r="A2" s="268"/>
      <c r="B2" s="268"/>
      <c r="C2" s="237" t="s">
        <v>1</v>
      </c>
      <c r="D2" s="236"/>
      <c r="E2" s="236"/>
      <c r="F2" s="236"/>
      <c r="G2" s="236"/>
      <c r="H2" s="236"/>
      <c r="I2" s="236"/>
    </row>
    <row r="3" spans="1:13" x14ac:dyDescent="0.25">
      <c r="A3" s="268"/>
      <c r="B3" s="268"/>
      <c r="C3" s="238" t="s">
        <v>223</v>
      </c>
      <c r="D3" s="236"/>
      <c r="E3" s="236"/>
      <c r="F3" s="236"/>
      <c r="G3" s="236"/>
      <c r="H3" s="236"/>
      <c r="I3" s="236"/>
    </row>
    <row r="4" spans="1:13" x14ac:dyDescent="0.25">
      <c r="A4" s="268"/>
      <c r="B4" s="268"/>
      <c r="C4" s="238" t="s">
        <v>224</v>
      </c>
      <c r="D4" s="236"/>
      <c r="E4" s="236"/>
      <c r="F4" s="236"/>
      <c r="G4" s="236"/>
      <c r="H4" s="236"/>
      <c r="I4" s="236"/>
    </row>
    <row r="5" spans="1:13" ht="15" customHeight="1" x14ac:dyDescent="0.25">
      <c r="A5" s="268"/>
      <c r="B5" s="268"/>
      <c r="C5" s="239" t="str">
        <f>ORÇAMENTO!C5</f>
        <v>Obra: REFORMA DO PREDIO - BLOCOS B - SENAC ELIAS BUFÁIÇAL</v>
      </c>
      <c r="D5" s="236"/>
      <c r="E5" s="236"/>
      <c r="F5" s="236"/>
      <c r="G5" s="236"/>
      <c r="H5" s="236"/>
      <c r="I5" s="236"/>
    </row>
    <row r="6" spans="1:13" x14ac:dyDescent="0.25">
      <c r="A6" s="268"/>
      <c r="B6" s="268"/>
      <c r="C6" s="288" t="str">
        <f>ORÇAMENTO!C6</f>
        <v>SINAPI 12/2022, GOINFRA 01/2023, SBC 02/2023, CPOS 11/2022, SEDOP 09/2022, AGESUL 06/2022, ORSE 11/2022, AGESUL 06/2022</v>
      </c>
      <c r="D6" s="288"/>
      <c r="E6" s="288"/>
      <c r="F6" s="288"/>
      <c r="G6" s="288"/>
      <c r="H6" s="288"/>
      <c r="I6" s="288"/>
    </row>
    <row r="7" spans="1:13" ht="15" customHeight="1" x14ac:dyDescent="0.25">
      <c r="A7" s="268"/>
      <c r="B7" s="268"/>
      <c r="C7" s="239" t="s">
        <v>2</v>
      </c>
      <c r="D7" s="236"/>
      <c r="E7" s="236"/>
      <c r="F7" s="236"/>
      <c r="G7" s="236"/>
      <c r="H7" s="236"/>
      <c r="I7" s="236"/>
    </row>
    <row r="8" spans="1:13" x14ac:dyDescent="0.25">
      <c r="A8" s="268"/>
      <c r="B8" s="268"/>
      <c r="C8" s="289"/>
      <c r="D8" s="289"/>
      <c r="E8" s="289"/>
      <c r="F8" s="289"/>
      <c r="G8" s="289"/>
      <c r="H8" s="289"/>
      <c r="I8" s="289"/>
    </row>
    <row r="9" spans="1:13" x14ac:dyDescent="0.25">
      <c r="A9" s="240"/>
      <c r="B9" s="240"/>
      <c r="C9" s="242" t="s">
        <v>1906</v>
      </c>
      <c r="D9" s="241"/>
      <c r="E9" s="241"/>
      <c r="F9" s="241"/>
      <c r="G9" s="241"/>
      <c r="H9" s="241"/>
      <c r="I9" s="240"/>
    </row>
    <row r="12" spans="1:13" ht="18.75" x14ac:dyDescent="0.3">
      <c r="C12" s="279" t="s">
        <v>1841</v>
      </c>
      <c r="D12" s="279"/>
      <c r="E12" s="279"/>
      <c r="F12" s="279"/>
      <c r="G12" s="279"/>
      <c r="H12" s="173"/>
      <c r="M12" s="173"/>
    </row>
    <row r="13" spans="1:13" x14ac:dyDescent="0.25">
      <c r="C13" s="280" t="s">
        <v>1842</v>
      </c>
      <c r="D13" s="280" t="s">
        <v>1843</v>
      </c>
      <c r="E13" s="282" t="s">
        <v>1844</v>
      </c>
      <c r="F13" s="283"/>
      <c r="G13" s="284"/>
      <c r="H13" s="173"/>
      <c r="M13" s="173"/>
    </row>
    <row r="14" spans="1:13" x14ac:dyDescent="0.25">
      <c r="C14" s="281"/>
      <c r="D14" s="281"/>
      <c r="E14" s="175" t="s">
        <v>1845</v>
      </c>
      <c r="F14" s="175" t="s">
        <v>1846</v>
      </c>
      <c r="G14" s="176" t="s">
        <v>1847</v>
      </c>
      <c r="H14" s="173"/>
      <c r="M14" s="173"/>
    </row>
    <row r="15" spans="1:13" x14ac:dyDescent="0.25">
      <c r="C15" s="177" t="s">
        <v>100</v>
      </c>
      <c r="D15" s="178"/>
      <c r="E15" s="178">
        <v>0.03</v>
      </c>
      <c r="F15" s="178">
        <v>0.04</v>
      </c>
      <c r="G15" s="178">
        <v>5.5E-2</v>
      </c>
      <c r="H15" s="179"/>
      <c r="M15" s="179"/>
    </row>
    <row r="16" spans="1:13" x14ac:dyDescent="0.25">
      <c r="C16" s="177" t="s">
        <v>1848</v>
      </c>
      <c r="D16" s="178"/>
      <c r="E16" s="178">
        <v>8.0000000000000002E-3</v>
      </c>
      <c r="F16" s="178">
        <v>8.0000000000000002E-3</v>
      </c>
      <c r="G16" s="178">
        <v>0.01</v>
      </c>
      <c r="H16" s="179"/>
      <c r="M16" s="179"/>
    </row>
    <row r="17" spans="3:13" x14ac:dyDescent="0.25">
      <c r="C17" s="177" t="s">
        <v>102</v>
      </c>
      <c r="D17" s="178"/>
      <c r="E17" s="178">
        <v>9.7000000000000003E-3</v>
      </c>
      <c r="F17" s="178">
        <v>1.2699999999999999E-2</v>
      </c>
      <c r="G17" s="178">
        <v>1.2699999999999999E-2</v>
      </c>
      <c r="H17" s="179"/>
      <c r="M17" s="179"/>
    </row>
    <row r="18" spans="3:13" x14ac:dyDescent="0.25">
      <c r="C18" s="177" t="s">
        <v>101</v>
      </c>
      <c r="D18" s="178"/>
      <c r="E18" s="178">
        <v>5.8999999999999999E-3</v>
      </c>
      <c r="F18" s="178">
        <v>1.23E-2</v>
      </c>
      <c r="G18" s="178">
        <v>1.3899999999999999E-2</v>
      </c>
      <c r="H18" s="179"/>
      <c r="M18" s="179"/>
    </row>
    <row r="19" spans="3:13" x14ac:dyDescent="0.25">
      <c r="C19" s="177" t="s">
        <v>103</v>
      </c>
      <c r="D19" s="178"/>
      <c r="E19" s="178">
        <v>6.1600000000000002E-2</v>
      </c>
      <c r="F19" s="178">
        <v>7.3999999999999996E-2</v>
      </c>
      <c r="G19" s="178">
        <v>8.9599999999999999E-2</v>
      </c>
      <c r="H19" s="179"/>
      <c r="M19" s="179"/>
    </row>
    <row r="20" spans="3:13" x14ac:dyDescent="0.25">
      <c r="C20" s="177" t="s">
        <v>1836</v>
      </c>
      <c r="D20" s="178">
        <f>SUM(D23:D26)</f>
        <v>0</v>
      </c>
      <c r="E20" s="178">
        <f>SUM(E23:E26)</f>
        <v>5.6499999999999995E-2</v>
      </c>
      <c r="F20" s="178">
        <f>SUM(F23:F26)</f>
        <v>0.11650000000000001</v>
      </c>
      <c r="G20" s="178">
        <f>SUM(G23:G26)</f>
        <v>0.13150000000000001</v>
      </c>
      <c r="H20" s="179"/>
      <c r="M20" s="179"/>
    </row>
    <row r="21" spans="3:13" x14ac:dyDescent="0.25">
      <c r="C21" s="285"/>
      <c r="D21" s="286"/>
      <c r="E21" s="286"/>
      <c r="F21" s="286"/>
      <c r="G21" s="287"/>
      <c r="H21" s="179"/>
      <c r="M21" s="179"/>
    </row>
    <row r="22" spans="3:13" x14ac:dyDescent="0.25">
      <c r="C22" s="275" t="s">
        <v>1849</v>
      </c>
      <c r="D22" s="276"/>
      <c r="E22" s="276"/>
      <c r="F22" s="276"/>
      <c r="G22" s="277"/>
      <c r="H22" s="179"/>
      <c r="M22" s="179"/>
    </row>
    <row r="23" spans="3:13" x14ac:dyDescent="0.25">
      <c r="C23" s="177" t="s">
        <v>106</v>
      </c>
      <c r="D23" s="178"/>
      <c r="E23" s="178">
        <v>0.02</v>
      </c>
      <c r="F23" s="178">
        <v>3.5000000000000003E-2</v>
      </c>
      <c r="G23" s="178">
        <v>0.05</v>
      </c>
      <c r="H23" s="179"/>
      <c r="M23" s="179"/>
    </row>
    <row r="24" spans="3:13" x14ac:dyDescent="0.25">
      <c r="C24" s="177" t="s">
        <v>105</v>
      </c>
      <c r="D24" s="178"/>
      <c r="E24" s="178">
        <v>6.4999999999999997E-3</v>
      </c>
      <c r="F24" s="178">
        <v>6.4999999999999997E-3</v>
      </c>
      <c r="G24" s="178">
        <v>6.4999999999999997E-3</v>
      </c>
      <c r="H24" s="179"/>
      <c r="M24" s="179"/>
    </row>
    <row r="25" spans="3:13" x14ac:dyDescent="0.25">
      <c r="C25" s="177" t="s">
        <v>104</v>
      </c>
      <c r="D25" s="178"/>
      <c r="E25" s="178">
        <v>0.03</v>
      </c>
      <c r="F25" s="178">
        <v>0.03</v>
      </c>
      <c r="G25" s="178">
        <v>0.03</v>
      </c>
      <c r="H25" s="179"/>
      <c r="M25" s="179"/>
    </row>
    <row r="26" spans="3:13" x14ac:dyDescent="0.25">
      <c r="C26" s="177" t="s">
        <v>1850</v>
      </c>
      <c r="D26" s="178"/>
      <c r="E26" s="178">
        <v>0</v>
      </c>
      <c r="F26" s="178">
        <v>4.4999999999999998E-2</v>
      </c>
      <c r="G26" s="178">
        <v>4.4999999999999998E-2</v>
      </c>
      <c r="H26" s="179"/>
      <c r="M26" s="179"/>
    </row>
    <row r="27" spans="3:13" x14ac:dyDescent="0.25">
      <c r="C27" s="177"/>
      <c r="D27" s="178"/>
      <c r="E27" s="179"/>
      <c r="F27" s="179"/>
      <c r="G27" s="179"/>
      <c r="H27" s="179"/>
      <c r="M27" s="179"/>
    </row>
    <row r="28" spans="3:13" x14ac:dyDescent="0.25">
      <c r="C28" s="175" t="s">
        <v>1841</v>
      </c>
      <c r="D28" s="180">
        <f>(((1+(D15+D16+D17))*(1+D18)*(1+D19))/(1-D20))-1</f>
        <v>0</v>
      </c>
      <c r="E28" s="181"/>
      <c r="F28" s="181"/>
      <c r="G28" s="181"/>
      <c r="H28" s="181"/>
      <c r="M28" s="181"/>
    </row>
    <row r="29" spans="3:13" x14ac:dyDescent="0.25">
      <c r="C29" s="278" t="s">
        <v>1851</v>
      </c>
      <c r="D29" s="278"/>
      <c r="E29" s="278"/>
      <c r="F29" s="278"/>
      <c r="G29" s="278"/>
    </row>
    <row r="30" spans="3:13" x14ac:dyDescent="0.25">
      <c r="C30" s="278"/>
      <c r="D30" s="278"/>
      <c r="E30" s="278"/>
      <c r="F30" s="278"/>
      <c r="G30" s="278"/>
    </row>
    <row r="32" spans="3:13" ht="18.75" x14ac:dyDescent="0.3">
      <c r="C32" s="279" t="s">
        <v>1852</v>
      </c>
      <c r="D32" s="279"/>
      <c r="E32" s="279"/>
      <c r="F32" s="279"/>
      <c r="G32" s="279"/>
    </row>
    <row r="33" spans="3:7" x14ac:dyDescent="0.25">
      <c r="C33" s="280" t="s">
        <v>1842</v>
      </c>
      <c r="D33" s="280" t="s">
        <v>1843</v>
      </c>
      <c r="E33" s="282" t="s">
        <v>1844</v>
      </c>
      <c r="F33" s="283"/>
      <c r="G33" s="284"/>
    </row>
    <row r="34" spans="3:7" x14ac:dyDescent="0.25">
      <c r="C34" s="281"/>
      <c r="D34" s="281"/>
      <c r="E34" s="175" t="s">
        <v>1845</v>
      </c>
      <c r="F34" s="175" t="s">
        <v>1846</v>
      </c>
      <c r="G34" s="176" t="s">
        <v>1847</v>
      </c>
    </row>
    <row r="35" spans="3:7" x14ac:dyDescent="0.25">
      <c r="C35" s="177" t="s">
        <v>100</v>
      </c>
      <c r="D35" s="178"/>
      <c r="E35" s="178">
        <v>1.4999999999999999E-2</v>
      </c>
      <c r="F35" s="178">
        <v>3.4500000000000003E-2</v>
      </c>
      <c r="G35" s="178">
        <v>4.4900000000000002E-2</v>
      </c>
    </row>
    <row r="36" spans="3:7" x14ac:dyDescent="0.25">
      <c r="C36" s="177" t="s">
        <v>1848</v>
      </c>
      <c r="D36" s="178"/>
      <c r="E36" s="178">
        <v>3.0000000000000001E-3</v>
      </c>
      <c r="F36" s="178">
        <v>4.7999999999999996E-3</v>
      </c>
      <c r="G36" s="178">
        <v>8.2000000000000007E-3</v>
      </c>
    </row>
    <row r="37" spans="3:7" x14ac:dyDescent="0.25">
      <c r="C37" s="177" t="s">
        <v>102</v>
      </c>
      <c r="D37" s="178"/>
      <c r="E37" s="178">
        <v>5.5999999999999999E-3</v>
      </c>
      <c r="F37" s="178">
        <v>8.5000000000000006E-3</v>
      </c>
      <c r="G37" s="178">
        <v>8.8999999999999999E-3</v>
      </c>
    </row>
    <row r="38" spans="3:7" x14ac:dyDescent="0.25">
      <c r="C38" s="177" t="s">
        <v>101</v>
      </c>
      <c r="D38" s="178"/>
      <c r="E38" s="178">
        <v>8.5000000000000006E-3</v>
      </c>
      <c r="F38" s="178">
        <v>8.5000000000000006E-3</v>
      </c>
      <c r="G38" s="178">
        <v>1.11E-2</v>
      </c>
    </row>
    <row r="39" spans="3:7" x14ac:dyDescent="0.25">
      <c r="C39" s="177" t="s">
        <v>103</v>
      </c>
      <c r="D39" s="178"/>
      <c r="E39" s="178">
        <v>3.5000000000000003E-2</v>
      </c>
      <c r="F39" s="178">
        <v>5.11E-2</v>
      </c>
      <c r="G39" s="178">
        <v>6.2199999999999998E-2</v>
      </c>
    </row>
    <row r="40" spans="3:7" x14ac:dyDescent="0.25">
      <c r="C40" s="177" t="s">
        <v>1836</v>
      </c>
      <c r="D40" s="178">
        <f>SUM(D43:D46)</f>
        <v>0</v>
      </c>
      <c r="E40" s="178">
        <f>SUM(E43:E46)</f>
        <v>3.6499999999999998E-2</v>
      </c>
      <c r="F40" s="178">
        <f>SUM(F43:F46)</f>
        <v>8.1499999999999989E-2</v>
      </c>
      <c r="G40" s="178">
        <f>SUM(G43:G46)</f>
        <v>8.1499999999999989E-2</v>
      </c>
    </row>
    <row r="41" spans="3:7" x14ac:dyDescent="0.25">
      <c r="C41" s="285"/>
      <c r="D41" s="286"/>
      <c r="E41" s="286"/>
      <c r="F41" s="286"/>
      <c r="G41" s="287"/>
    </row>
    <row r="42" spans="3:7" x14ac:dyDescent="0.25">
      <c r="C42" s="275" t="s">
        <v>1849</v>
      </c>
      <c r="D42" s="276"/>
      <c r="E42" s="276"/>
      <c r="F42" s="276"/>
      <c r="G42" s="277"/>
    </row>
    <row r="43" spans="3:7" x14ac:dyDescent="0.25">
      <c r="C43" s="177" t="s">
        <v>106</v>
      </c>
      <c r="D43" s="178">
        <v>0</v>
      </c>
      <c r="E43" s="178">
        <v>0</v>
      </c>
      <c r="F43" s="178">
        <v>0</v>
      </c>
      <c r="G43" s="178">
        <v>0</v>
      </c>
    </row>
    <row r="44" spans="3:7" x14ac:dyDescent="0.25">
      <c r="C44" s="177" t="s">
        <v>105</v>
      </c>
      <c r="D44" s="178"/>
      <c r="E44" s="178">
        <v>6.4999999999999997E-3</v>
      </c>
      <c r="F44" s="178">
        <v>6.4999999999999997E-3</v>
      </c>
      <c r="G44" s="178">
        <v>6.4999999999999997E-3</v>
      </c>
    </row>
    <row r="45" spans="3:7" x14ac:dyDescent="0.25">
      <c r="C45" s="177" t="s">
        <v>104</v>
      </c>
      <c r="D45" s="178"/>
      <c r="E45" s="178">
        <v>0.03</v>
      </c>
      <c r="F45" s="178">
        <v>0.03</v>
      </c>
      <c r="G45" s="178">
        <v>0.03</v>
      </c>
    </row>
    <row r="46" spans="3:7" x14ac:dyDescent="0.25">
      <c r="C46" s="177" t="s">
        <v>1850</v>
      </c>
      <c r="D46" s="178"/>
      <c r="E46" s="178">
        <v>0</v>
      </c>
      <c r="F46" s="178">
        <v>4.4999999999999998E-2</v>
      </c>
      <c r="G46" s="178">
        <v>4.4999999999999998E-2</v>
      </c>
    </row>
    <row r="47" spans="3:7" x14ac:dyDescent="0.25">
      <c r="C47" s="177"/>
      <c r="D47" s="178"/>
      <c r="E47" s="179"/>
      <c r="F47" s="179"/>
      <c r="G47" s="179"/>
    </row>
    <row r="48" spans="3:7" x14ac:dyDescent="0.25">
      <c r="C48" s="175" t="s">
        <v>1841</v>
      </c>
      <c r="D48" s="180">
        <f>(((1+(D35+D36+D37))*(1+D38)*(1+D39))/(1-D40))-1</f>
        <v>0</v>
      </c>
      <c r="E48" s="181"/>
      <c r="F48" s="181"/>
      <c r="G48" s="181"/>
    </row>
    <row r="49" spans="3:7" x14ac:dyDescent="0.25">
      <c r="C49" s="278" t="s">
        <v>1851</v>
      </c>
      <c r="D49" s="278"/>
      <c r="E49" s="278"/>
      <c r="F49" s="278"/>
      <c r="G49" s="278"/>
    </row>
    <row r="50" spans="3:7" x14ac:dyDescent="0.25">
      <c r="C50" s="278"/>
      <c r="D50" s="278"/>
      <c r="E50" s="278"/>
      <c r="F50" s="278"/>
      <c r="G50" s="278"/>
    </row>
  </sheetData>
  <mergeCells count="17">
    <mergeCell ref="C22:G22"/>
    <mergeCell ref="A1:B8"/>
    <mergeCell ref="C6:I6"/>
    <mergeCell ref="C8:I8"/>
    <mergeCell ref="C12:G12"/>
    <mergeCell ref="C13:C14"/>
    <mergeCell ref="D13:D14"/>
    <mergeCell ref="E13:G13"/>
    <mergeCell ref="C21:G21"/>
    <mergeCell ref="C42:G42"/>
    <mergeCell ref="C49:G50"/>
    <mergeCell ref="C29:G30"/>
    <mergeCell ref="C32:G32"/>
    <mergeCell ref="C33:C34"/>
    <mergeCell ref="D33:D34"/>
    <mergeCell ref="E33:G33"/>
    <mergeCell ref="C41:G41"/>
  </mergeCells>
  <pageMargins left="0.511811024" right="0.511811024" top="0.78740157499999996" bottom="0.78740157499999996" header="0.31496062000000002" footer="0.31496062000000002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F6F7-C3F3-462B-A6A7-DB06D5A7A54B}">
  <dimension ref="A1:G128"/>
  <sheetViews>
    <sheetView view="pageBreakPreview" zoomScale="145" zoomScaleNormal="100" zoomScaleSheetLayoutView="145" workbookViewId="0">
      <selection activeCell="C8" sqref="C8:F8"/>
    </sheetView>
  </sheetViews>
  <sheetFormatPr defaultRowHeight="15" x14ac:dyDescent="0.25"/>
  <cols>
    <col min="1" max="1" width="7.140625" style="174" customWidth="1"/>
    <col min="2" max="2" width="23.42578125" customWidth="1"/>
    <col min="3" max="3" width="55" customWidth="1"/>
    <col min="4" max="4" width="17.5703125" customWidth="1"/>
    <col min="5" max="5" width="17.7109375" bestFit="1" customWidth="1"/>
    <col min="6" max="6" width="18.28515625" customWidth="1"/>
    <col min="7" max="7" width="9.140625" style="174"/>
  </cols>
  <sheetData>
    <row r="1" spans="2:6" s="174" customFormat="1" ht="18" x14ac:dyDescent="0.25">
      <c r="B1" s="268"/>
      <c r="C1" s="243" t="s">
        <v>95</v>
      </c>
      <c r="D1" s="236"/>
      <c r="E1" s="236"/>
      <c r="F1" s="236"/>
    </row>
    <row r="2" spans="2:6" s="174" customFormat="1" ht="15.75" x14ac:dyDescent="0.25">
      <c r="B2" s="268"/>
      <c r="C2" s="237" t="s">
        <v>1</v>
      </c>
      <c r="D2" s="236"/>
      <c r="E2" s="236"/>
      <c r="F2" s="236"/>
    </row>
    <row r="3" spans="2:6" s="174" customFormat="1" ht="26.25" x14ac:dyDescent="0.25">
      <c r="B3" s="268"/>
      <c r="C3" s="236" t="s">
        <v>223</v>
      </c>
      <c r="D3" s="236"/>
      <c r="E3" s="236"/>
      <c r="F3" s="236"/>
    </row>
    <row r="4" spans="2:6" s="174" customFormat="1" x14ac:dyDescent="0.25">
      <c r="B4" s="268"/>
      <c r="C4" s="238" t="s">
        <v>224</v>
      </c>
      <c r="D4" s="236"/>
      <c r="E4" s="236"/>
      <c r="F4" s="236"/>
    </row>
    <row r="5" spans="2:6" s="174" customFormat="1" x14ac:dyDescent="0.25">
      <c r="B5" s="268"/>
      <c r="C5" s="238" t="str">
        <f>ORÇAMENTO!C5</f>
        <v>Obra: REFORMA DO PREDIO - BLOCOS B - SENAC ELIAS BUFÁIÇAL</v>
      </c>
      <c r="D5" s="236"/>
      <c r="E5" s="236"/>
      <c r="F5" s="236"/>
    </row>
    <row r="6" spans="2:6" s="174" customFormat="1" x14ac:dyDescent="0.25">
      <c r="B6" s="268"/>
      <c r="C6" s="291" t="str">
        <f>ORÇAMENTO!C6</f>
        <v>SINAPI 12/2022, GOINFRA 01/2023, SBC 02/2023, CPOS 11/2022, SEDOP 09/2022, AGESUL 06/2022, ORSE 11/2022, AGESUL 06/2022</v>
      </c>
      <c r="D6" s="291"/>
      <c r="E6" s="291"/>
      <c r="F6" s="291"/>
    </row>
    <row r="7" spans="2:6" s="174" customFormat="1" x14ac:dyDescent="0.25">
      <c r="B7" s="268"/>
      <c r="C7" s="244" t="s">
        <v>2</v>
      </c>
      <c r="D7" s="244"/>
      <c r="E7" s="244"/>
      <c r="F7" s="244"/>
    </row>
    <row r="8" spans="2:6" s="174" customFormat="1" x14ac:dyDescent="0.25">
      <c r="B8" s="268"/>
      <c r="C8" s="292"/>
      <c r="D8" s="292"/>
      <c r="E8" s="292"/>
      <c r="F8" s="292"/>
    </row>
    <row r="9" spans="2:6" x14ac:dyDescent="0.25">
      <c r="B9" s="245" t="s">
        <v>3</v>
      </c>
      <c r="C9" s="246" t="s">
        <v>6</v>
      </c>
      <c r="D9" s="247" t="s">
        <v>10</v>
      </c>
      <c r="E9" s="247" t="s">
        <v>96</v>
      </c>
      <c r="F9" s="247" t="s">
        <v>12</v>
      </c>
    </row>
    <row r="10" spans="2:6" x14ac:dyDescent="0.25">
      <c r="B10" s="290" t="str">
        <f>ORÇAMENTO!A10</f>
        <v>OBRA CIVIL</v>
      </c>
      <c r="C10" s="290"/>
      <c r="D10" s="248">
        <f>SUM(D11:D23)</f>
        <v>0</v>
      </c>
      <c r="E10" s="248">
        <f t="shared" ref="E10:F10" si="0">SUM(E11:E23)</f>
        <v>0</v>
      </c>
      <c r="F10" s="248">
        <f t="shared" si="0"/>
        <v>0</v>
      </c>
    </row>
    <row r="11" spans="2:6" s="174" customFormat="1" x14ac:dyDescent="0.25">
      <c r="B11" s="249">
        <v>1</v>
      </c>
      <c r="C11" s="250" t="str">
        <f>VLOOKUP($B11,ORÇAMENTO!$A$11:$J$1086,4,FALSE)</f>
        <v>ADMINISTRAÇÃO DE OBRAS</v>
      </c>
      <c r="D11" s="251">
        <f>VLOOKUP($B11,ORÇAMENTO!$A$11:$J$1086,8,FALSE)</f>
        <v>0</v>
      </c>
      <c r="E11" s="251">
        <f>VLOOKUP($B11,ORÇAMENTO!$A$11:$J$1086,9,FALSE)</f>
        <v>0</v>
      </c>
      <c r="F11" s="252">
        <f>VLOOKUP($B11,ORÇAMENTO!$A$11:$J$1086,10,FALSE)</f>
        <v>0</v>
      </c>
    </row>
    <row r="12" spans="2:6" s="174" customFormat="1" x14ac:dyDescent="0.25">
      <c r="B12" s="249">
        <v>2</v>
      </c>
      <c r="C12" s="250" t="str">
        <f>VLOOKUP($B12,ORÇAMENTO!$A$11:$J$1086,4,FALSE)</f>
        <v>SERVIÇOS PRELIMINARES</v>
      </c>
      <c r="D12" s="251">
        <f>VLOOKUP($B12,ORÇAMENTO!$A$11:$J$1086,8,FALSE)</f>
        <v>0</v>
      </c>
      <c r="E12" s="251">
        <f>VLOOKUP($B12,ORÇAMENTO!$A$11:$J$1086,9,FALSE)</f>
        <v>0</v>
      </c>
      <c r="F12" s="252">
        <f>VLOOKUP($B12,ORÇAMENTO!$A$11:$J$1086,10,FALSE)</f>
        <v>0</v>
      </c>
    </row>
    <row r="13" spans="2:6" s="174" customFormat="1" x14ac:dyDescent="0.25">
      <c r="B13" s="249">
        <v>3</v>
      </c>
      <c r="C13" s="250" t="str">
        <f>VLOOKUP($B13,ORÇAMENTO!$A$11:$J$1086,4,FALSE)</f>
        <v>TERREO</v>
      </c>
      <c r="D13" s="251">
        <f>VLOOKUP($B13,ORÇAMENTO!$A$11:$J$1086,8,FALSE)</f>
        <v>0</v>
      </c>
      <c r="E13" s="251">
        <f>VLOOKUP($B13,ORÇAMENTO!$A$11:$J$1086,9,FALSE)</f>
        <v>0</v>
      </c>
      <c r="F13" s="252">
        <f>VLOOKUP($B13,ORÇAMENTO!$A$11:$J$1086,10,FALSE)</f>
        <v>0</v>
      </c>
    </row>
    <row r="14" spans="2:6" s="174" customFormat="1" x14ac:dyDescent="0.25">
      <c r="B14" s="249">
        <v>4</v>
      </c>
      <c r="C14" s="250" t="str">
        <f>VLOOKUP($B14,ORÇAMENTO!$A$11:$J$1086,4,FALSE)</f>
        <v>1º PAVIMENTO</v>
      </c>
      <c r="D14" s="251">
        <f>VLOOKUP($B14,ORÇAMENTO!$A$11:$J$1086,8,FALSE)</f>
        <v>0</v>
      </c>
      <c r="E14" s="251">
        <f>VLOOKUP($B14,ORÇAMENTO!$A$11:$J$1086,9,FALSE)</f>
        <v>0</v>
      </c>
      <c r="F14" s="252">
        <f>VLOOKUP($B14,ORÇAMENTO!$A$11:$J$1086,10,FALSE)</f>
        <v>0</v>
      </c>
    </row>
    <row r="15" spans="2:6" s="174" customFormat="1" x14ac:dyDescent="0.25">
      <c r="B15" s="249">
        <v>5</v>
      </c>
      <c r="C15" s="250" t="str">
        <f>VLOOKUP($B15,ORÇAMENTO!$A$11:$J$1086,4,FALSE)</f>
        <v>2º PAVIMENTO</v>
      </c>
      <c r="D15" s="251">
        <f>VLOOKUP($B15,ORÇAMENTO!$A$11:$J$1086,8,FALSE)</f>
        <v>0</v>
      </c>
      <c r="E15" s="251">
        <f>VLOOKUP($B15,ORÇAMENTO!$A$11:$J$1086,9,FALSE)</f>
        <v>0</v>
      </c>
      <c r="F15" s="252">
        <f>VLOOKUP($B15,ORÇAMENTO!$A$11:$J$1086,10,FALSE)</f>
        <v>0</v>
      </c>
    </row>
    <row r="16" spans="2:6" s="174" customFormat="1" x14ac:dyDescent="0.25">
      <c r="B16" s="249">
        <v>6</v>
      </c>
      <c r="C16" s="250" t="str">
        <f>VLOOKUP($B16,ORÇAMENTO!$A$11:$J$1086,4,FALSE)</f>
        <v>3º PAVIMENTO</v>
      </c>
      <c r="D16" s="251">
        <f>VLOOKUP($B16,ORÇAMENTO!$A$11:$J$1086,8,FALSE)</f>
        <v>0</v>
      </c>
      <c r="E16" s="251">
        <f>VLOOKUP($B16,ORÇAMENTO!$A$11:$J$1086,9,FALSE)</f>
        <v>0</v>
      </c>
      <c r="F16" s="252">
        <f>VLOOKUP($B16,ORÇAMENTO!$A$11:$J$1086,10,FALSE)</f>
        <v>0</v>
      </c>
    </row>
    <row r="17" spans="2:6" s="174" customFormat="1" x14ac:dyDescent="0.25">
      <c r="B17" s="249">
        <v>7</v>
      </c>
      <c r="C17" s="250" t="str">
        <f>VLOOKUP($B17,ORÇAMENTO!$A$11:$J$1086,4,FALSE)</f>
        <v>4º PAVIMENTO</v>
      </c>
      <c r="D17" s="251">
        <f>VLOOKUP($B17,ORÇAMENTO!$A$11:$J$1086,8,FALSE)</f>
        <v>0</v>
      </c>
      <c r="E17" s="251">
        <f>VLOOKUP($B17,ORÇAMENTO!$A$11:$J$1086,9,FALSE)</f>
        <v>0</v>
      </c>
      <c r="F17" s="252">
        <f>VLOOKUP($B17,ORÇAMENTO!$A$11:$J$1086,10,FALSE)</f>
        <v>0</v>
      </c>
    </row>
    <row r="18" spans="2:6" s="174" customFormat="1" x14ac:dyDescent="0.25">
      <c r="B18" s="249">
        <v>8</v>
      </c>
      <c r="C18" s="250" t="str">
        <f>VLOOKUP($B18,ORÇAMENTO!$A$11:$J$1086,4,FALSE)</f>
        <v>5º PAVIMENTO</v>
      </c>
      <c r="D18" s="251">
        <f>VLOOKUP($B18,ORÇAMENTO!$A$11:$J$1086,8,FALSE)</f>
        <v>0</v>
      </c>
      <c r="E18" s="251">
        <f>VLOOKUP($B18,ORÇAMENTO!$A$11:$J$1086,9,FALSE)</f>
        <v>0</v>
      </c>
      <c r="F18" s="252">
        <f>VLOOKUP($B18,ORÇAMENTO!$A$11:$J$1086,10,FALSE)</f>
        <v>0</v>
      </c>
    </row>
    <row r="19" spans="2:6" s="174" customFormat="1" x14ac:dyDescent="0.25">
      <c r="B19" s="249">
        <v>9</v>
      </c>
      <c r="C19" s="250" t="str">
        <f>VLOOKUP($B19,ORÇAMENTO!$A$11:$J$1086,4,FALSE)</f>
        <v>6º PAVIMENTO</v>
      </c>
      <c r="D19" s="251">
        <f>VLOOKUP($B19,ORÇAMENTO!$A$11:$J$1086,8,FALSE)</f>
        <v>0</v>
      </c>
      <c r="E19" s="251">
        <f>VLOOKUP($B19,ORÇAMENTO!$A$11:$J$1086,9,FALSE)</f>
        <v>0</v>
      </c>
      <c r="F19" s="252">
        <f>VLOOKUP($B19,ORÇAMENTO!$A$11:$J$1086,10,FALSE)</f>
        <v>0</v>
      </c>
    </row>
    <row r="20" spans="2:6" s="174" customFormat="1" x14ac:dyDescent="0.25">
      <c r="B20" s="249">
        <v>10</v>
      </c>
      <c r="C20" s="250" t="str">
        <f>VLOOKUP($B20,ORÇAMENTO!$A$11:$J$1086,4,FALSE)</f>
        <v>ESCADAS</v>
      </c>
      <c r="D20" s="251">
        <f>VLOOKUP($B20,ORÇAMENTO!$A$11:$J$1086,8,FALSE)</f>
        <v>0</v>
      </c>
      <c r="E20" s="251">
        <f>VLOOKUP($B20,ORÇAMENTO!$A$11:$J$1086,9,FALSE)</f>
        <v>0</v>
      </c>
      <c r="F20" s="252">
        <f>VLOOKUP($B20,ORÇAMENTO!$A$11:$J$1086,10,FALSE)</f>
        <v>0</v>
      </c>
    </row>
    <row r="21" spans="2:6" s="174" customFormat="1" x14ac:dyDescent="0.25">
      <c r="B21" s="249">
        <v>11</v>
      </c>
      <c r="C21" s="250" t="str">
        <f>VLOOKUP($B21,ORÇAMENTO!$A$11:$J$1086,4,FALSE)</f>
        <v>LOUÇAS E METAIS DO TERREO AO 6 PAVIMENTO</v>
      </c>
      <c r="D21" s="251">
        <f>VLOOKUP($B21,ORÇAMENTO!$A$11:$J$1086,8,FALSE)</f>
        <v>0</v>
      </c>
      <c r="E21" s="251">
        <f>VLOOKUP($B21,ORÇAMENTO!$A$11:$J$1086,9,FALSE)</f>
        <v>0</v>
      </c>
      <c r="F21" s="252">
        <f>VLOOKUP($B21,ORÇAMENTO!$A$11:$J$1086,10,FALSE)</f>
        <v>0</v>
      </c>
    </row>
    <row r="22" spans="2:6" s="174" customFormat="1" x14ac:dyDescent="0.25">
      <c r="B22" s="249">
        <v>12</v>
      </c>
      <c r="C22" s="250" t="str">
        <f>VLOOKUP($B22,ORÇAMENTO!$A$11:$J$1086,4,FALSE)</f>
        <v>MARMORARIA DO TERREO AO 6 PAVIMENTO</v>
      </c>
      <c r="D22" s="251">
        <f>VLOOKUP($B22,ORÇAMENTO!$A$11:$J$1086,8,FALSE)</f>
        <v>0</v>
      </c>
      <c r="E22" s="251">
        <f>VLOOKUP($B22,ORÇAMENTO!$A$11:$J$1086,9,FALSE)</f>
        <v>0</v>
      </c>
      <c r="F22" s="252">
        <f>VLOOKUP($B22,ORÇAMENTO!$A$11:$J$1086,10,FALSE)</f>
        <v>0</v>
      </c>
    </row>
    <row r="23" spans="2:6" s="174" customFormat="1" x14ac:dyDescent="0.25">
      <c r="B23" s="249">
        <v>13</v>
      </c>
      <c r="C23" s="250" t="str">
        <f>VLOOKUP($B23,ORÇAMENTO!$A$11:$J$1086,4,FALSE)</f>
        <v>ESQUADRIAS DO TERREO AO 6º PAVIMENTO</v>
      </c>
      <c r="D23" s="251">
        <f>VLOOKUP($B23,ORÇAMENTO!$A$11:$J$1086,8,FALSE)</f>
        <v>0</v>
      </c>
      <c r="E23" s="251">
        <f>VLOOKUP($B23,ORÇAMENTO!$A$11:$J$1086,9,FALSE)</f>
        <v>0</v>
      </c>
      <c r="F23" s="252">
        <f>VLOOKUP($B23,ORÇAMENTO!$A$11:$J$1086,10,FALSE)</f>
        <v>0</v>
      </c>
    </row>
    <row r="24" spans="2:6" ht="15" customHeight="1" x14ac:dyDescent="0.25">
      <c r="B24" s="290" t="str">
        <f>ORÇAMENTO!A374</f>
        <v>INSTALAÇÕES MECÂNICAS</v>
      </c>
      <c r="C24" s="290"/>
      <c r="D24" s="248">
        <f>SUM(D25:D31)</f>
        <v>0</v>
      </c>
      <c r="E24" s="248">
        <f>SUM(E25:E31)</f>
        <v>0</v>
      </c>
      <c r="F24" s="248">
        <f>SUM(F25:F31)</f>
        <v>0</v>
      </c>
    </row>
    <row r="25" spans="2:6" s="174" customFormat="1" x14ac:dyDescent="0.25">
      <c r="B25" s="249">
        <v>14</v>
      </c>
      <c r="C25" s="250" t="str">
        <f>VLOOKUP($B25,ORÇAMENTO!$A$11:$J$1086,4,FALSE)</f>
        <v>SERVIÇOS PRELIMINARES</v>
      </c>
      <c r="D25" s="251">
        <f>VLOOKUP($B25,ORÇAMENTO!$A$11:$J$1086,8,FALSE)</f>
        <v>0</v>
      </c>
      <c r="E25" s="251">
        <f>VLOOKUP($B25,ORÇAMENTO!$A$11:$J$1086,9,FALSE)</f>
        <v>0</v>
      </c>
      <c r="F25" s="252">
        <f>VLOOKUP($B25,ORÇAMENTO!$A$11:$J$1086,10,FALSE)</f>
        <v>0</v>
      </c>
    </row>
    <row r="26" spans="2:6" s="174" customFormat="1" x14ac:dyDescent="0.25">
      <c r="B26" s="249">
        <v>15</v>
      </c>
      <c r="C26" s="250" t="str">
        <f>VLOOKUP($B26,ORÇAMENTO!$A$11:$J$1086,4,FALSE)</f>
        <v>EQUIPAMENTOS</v>
      </c>
      <c r="D26" s="251">
        <f>VLOOKUP($B26,ORÇAMENTO!$A$11:$J$1086,8,FALSE)</f>
        <v>0</v>
      </c>
      <c r="E26" s="251">
        <f>VLOOKUP($B26,ORÇAMENTO!$A$11:$J$1086,9,FALSE)</f>
        <v>0</v>
      </c>
      <c r="F26" s="252">
        <f>VLOOKUP($B26,ORÇAMENTO!$A$11:$J$1086,10,FALSE)</f>
        <v>0</v>
      </c>
    </row>
    <row r="27" spans="2:6" s="174" customFormat="1" x14ac:dyDescent="0.25">
      <c r="B27" s="249">
        <v>16</v>
      </c>
      <c r="C27" s="250" t="str">
        <f>VLOOKUP($B27,ORÇAMENTO!$A$11:$J$1086,4,FALSE)</f>
        <v>REDE DE DUTOS E BOCAS DE AR</v>
      </c>
      <c r="D27" s="251">
        <f>VLOOKUP($B27,ORÇAMENTO!$A$11:$J$1086,8,FALSE)</f>
        <v>0</v>
      </c>
      <c r="E27" s="251">
        <f>VLOOKUP($B27,ORÇAMENTO!$A$11:$J$1086,9,FALSE)</f>
        <v>0</v>
      </c>
      <c r="F27" s="252">
        <f>VLOOKUP($B27,ORÇAMENTO!$A$11:$J$1086,10,FALSE)</f>
        <v>0</v>
      </c>
    </row>
    <row r="28" spans="2:6" s="174" customFormat="1" x14ac:dyDescent="0.25">
      <c r="B28" s="249">
        <v>17</v>
      </c>
      <c r="C28" s="250" t="str">
        <f>VLOOKUP($B28,ORÇAMENTO!$A$11:$J$1086,4,FALSE)</f>
        <v>QUADRO DE COMANDO</v>
      </c>
      <c r="D28" s="251">
        <f>VLOOKUP($B28,ORÇAMENTO!$A$11:$J$1086,8,FALSE)</f>
        <v>0</v>
      </c>
      <c r="E28" s="251">
        <f>VLOOKUP($B28,ORÇAMENTO!$A$11:$J$1086,9,FALSE)</f>
        <v>0</v>
      </c>
      <c r="F28" s="252">
        <f>VLOOKUP($B28,ORÇAMENTO!$A$11:$J$1086,10,FALSE)</f>
        <v>0</v>
      </c>
    </row>
    <row r="29" spans="2:6" s="174" customFormat="1" x14ac:dyDescent="0.25">
      <c r="B29" s="249">
        <v>18</v>
      </c>
      <c r="C29" s="250" t="str">
        <f>VLOOKUP($B29,ORÇAMENTO!$A$11:$J$1086,4,FALSE)</f>
        <v>INTERLIGAÇÕES ELÉTRICAS</v>
      </c>
      <c r="D29" s="251">
        <f>VLOOKUP($B29,ORÇAMENTO!$A$11:$J$1086,8,FALSE)</f>
        <v>0</v>
      </c>
      <c r="E29" s="251">
        <f>VLOOKUP($B29,ORÇAMENTO!$A$11:$J$1086,9,FALSE)</f>
        <v>0</v>
      </c>
      <c r="F29" s="252">
        <f>VLOOKUP($B29,ORÇAMENTO!$A$11:$J$1086,10,FALSE)</f>
        <v>0</v>
      </c>
    </row>
    <row r="30" spans="2:6" s="174" customFormat="1" x14ac:dyDescent="0.25">
      <c r="B30" s="249">
        <v>19</v>
      </c>
      <c r="C30" s="250" t="str">
        <f>VLOOKUP($B30,ORÇAMENTO!$A$11:$J$1086,4,FALSE)</f>
        <v>INTERLIGAÇÕES FRIGORÍGENAS</v>
      </c>
      <c r="D30" s="251">
        <f>VLOOKUP($B30,ORÇAMENTO!$A$11:$J$1086,8,FALSE)</f>
        <v>0</v>
      </c>
      <c r="E30" s="251">
        <f>VLOOKUP($B30,ORÇAMENTO!$A$11:$J$1086,9,FALSE)</f>
        <v>0</v>
      </c>
      <c r="F30" s="252">
        <f>VLOOKUP($B30,ORÇAMENTO!$A$11:$J$1086,10,FALSE)</f>
        <v>0</v>
      </c>
    </row>
    <row r="31" spans="2:6" s="174" customFormat="1" x14ac:dyDescent="0.25">
      <c r="B31" s="249">
        <v>20</v>
      </c>
      <c r="C31" s="250" t="str">
        <f>VLOOKUP($B31,ORÇAMENTO!$A$11:$J$1086,4,FALSE)</f>
        <v>INTERLIGAÇÕES DE DRENO</v>
      </c>
      <c r="D31" s="251">
        <f>VLOOKUP($B31,ORÇAMENTO!$A$11:$J$1086,8,FALSE)</f>
        <v>0</v>
      </c>
      <c r="E31" s="251">
        <f>VLOOKUP($B31,ORÇAMENTO!$A$11:$J$1086,9,FALSE)</f>
        <v>0</v>
      </c>
      <c r="F31" s="252">
        <f>VLOOKUP($B31,ORÇAMENTO!$A$11:$J$1086,10,FALSE)</f>
        <v>0</v>
      </c>
    </row>
    <row r="32" spans="2:6" x14ac:dyDescent="0.25">
      <c r="B32" s="290" t="str">
        <f>ORÇAMENTO!A436</f>
        <v>ACESSIBILIDADE</v>
      </c>
      <c r="C32" s="290"/>
      <c r="D32" s="248">
        <f>SUM(D33:D39)</f>
        <v>0</v>
      </c>
      <c r="E32" s="248">
        <f>SUM(E33:E39)</f>
        <v>0</v>
      </c>
      <c r="F32" s="248">
        <f>SUM(F33:F39)</f>
        <v>0</v>
      </c>
    </row>
    <row r="33" spans="2:6" s="174" customFormat="1" x14ac:dyDescent="0.25">
      <c r="B33" s="249">
        <v>21</v>
      </c>
      <c r="C33" s="250" t="str">
        <f>VLOOKUP($B33,ORÇAMENTO!$A$11:$J$1086,4,FALSE)</f>
        <v>BLOCO B_TÉRREO</v>
      </c>
      <c r="D33" s="251">
        <f>VLOOKUP($B33,ORÇAMENTO!$A$11:$J$1086,8,FALSE)</f>
        <v>0</v>
      </c>
      <c r="E33" s="251">
        <f>VLOOKUP($B33,ORÇAMENTO!$A$11:$J$1086,9,FALSE)</f>
        <v>0</v>
      </c>
      <c r="F33" s="252">
        <f>VLOOKUP($B33,ORÇAMENTO!$A$11:$J$1086,10,FALSE)</f>
        <v>0</v>
      </c>
    </row>
    <row r="34" spans="2:6" s="174" customFormat="1" x14ac:dyDescent="0.25">
      <c r="B34" s="249">
        <v>22</v>
      </c>
      <c r="C34" s="250" t="str">
        <f>VLOOKUP($B34,ORÇAMENTO!$A$11:$J$1086,4,FALSE)</f>
        <v>BLOCO B_1º Pavimento</v>
      </c>
      <c r="D34" s="251">
        <f>VLOOKUP($B34,ORÇAMENTO!$A$11:$J$1086,8,FALSE)</f>
        <v>0</v>
      </c>
      <c r="E34" s="251">
        <f>VLOOKUP($B34,ORÇAMENTO!$A$11:$J$1086,9,FALSE)</f>
        <v>0</v>
      </c>
      <c r="F34" s="252">
        <f>VLOOKUP($B34,ORÇAMENTO!$A$11:$J$1086,10,FALSE)</f>
        <v>0</v>
      </c>
    </row>
    <row r="35" spans="2:6" s="174" customFormat="1" x14ac:dyDescent="0.25">
      <c r="B35" s="249">
        <v>23</v>
      </c>
      <c r="C35" s="250" t="str">
        <f>VLOOKUP($B35,ORÇAMENTO!$A$11:$J$1086,4,FALSE)</f>
        <v>BLOCO B_2º Pavimento</v>
      </c>
      <c r="D35" s="251">
        <f>VLOOKUP($B35,ORÇAMENTO!$A$11:$J$1086,8,FALSE)</f>
        <v>0</v>
      </c>
      <c r="E35" s="251">
        <f>VLOOKUP($B35,ORÇAMENTO!$A$11:$J$1086,9,FALSE)</f>
        <v>0</v>
      </c>
      <c r="F35" s="252">
        <f>VLOOKUP($B35,ORÇAMENTO!$A$11:$J$1086,10,FALSE)</f>
        <v>0</v>
      </c>
    </row>
    <row r="36" spans="2:6" s="174" customFormat="1" x14ac:dyDescent="0.25">
      <c r="B36" s="249">
        <v>24</v>
      </c>
      <c r="C36" s="250" t="str">
        <f>VLOOKUP($B36,ORÇAMENTO!$A$11:$J$1086,4,FALSE)</f>
        <v>BLOCO B_3º Pavimento</v>
      </c>
      <c r="D36" s="251">
        <f>VLOOKUP($B36,ORÇAMENTO!$A$11:$J$1086,8,FALSE)</f>
        <v>0</v>
      </c>
      <c r="E36" s="251">
        <f>VLOOKUP($B36,ORÇAMENTO!$A$11:$J$1086,9,FALSE)</f>
        <v>0</v>
      </c>
      <c r="F36" s="252">
        <f>VLOOKUP($B36,ORÇAMENTO!$A$11:$J$1086,10,FALSE)</f>
        <v>0</v>
      </c>
    </row>
    <row r="37" spans="2:6" s="174" customFormat="1" x14ac:dyDescent="0.25">
      <c r="B37" s="249">
        <v>25</v>
      </c>
      <c r="C37" s="250" t="str">
        <f>VLOOKUP($B37,ORÇAMENTO!$A$11:$J$1086,4,FALSE)</f>
        <v>BLOCO B_4º Pavimento</v>
      </c>
      <c r="D37" s="251">
        <f>VLOOKUP($B37,ORÇAMENTO!$A$11:$J$1086,8,FALSE)</f>
        <v>0</v>
      </c>
      <c r="E37" s="251">
        <f>VLOOKUP($B37,ORÇAMENTO!$A$11:$J$1086,9,FALSE)</f>
        <v>0</v>
      </c>
      <c r="F37" s="252">
        <f>VLOOKUP($B37,ORÇAMENTO!$A$11:$J$1086,10,FALSE)</f>
        <v>0</v>
      </c>
    </row>
    <row r="38" spans="2:6" s="174" customFormat="1" x14ac:dyDescent="0.25">
      <c r="B38" s="249">
        <v>26</v>
      </c>
      <c r="C38" s="250" t="str">
        <f>VLOOKUP($B38,ORÇAMENTO!$A$11:$J$1086,4,FALSE)</f>
        <v>BLOCO B_5º Pavimento</v>
      </c>
      <c r="D38" s="251">
        <f>VLOOKUP($B38,ORÇAMENTO!$A$11:$J$1086,8,FALSE)</f>
        <v>0</v>
      </c>
      <c r="E38" s="251">
        <f>VLOOKUP($B38,ORÇAMENTO!$A$11:$J$1086,9,FALSE)</f>
        <v>0</v>
      </c>
      <c r="F38" s="252">
        <f>VLOOKUP($B38,ORÇAMENTO!$A$11:$J$1086,10,FALSE)</f>
        <v>0</v>
      </c>
    </row>
    <row r="39" spans="2:6" s="174" customFormat="1" x14ac:dyDescent="0.25">
      <c r="B39" s="249">
        <v>27</v>
      </c>
      <c r="C39" s="250" t="str">
        <f>VLOOKUP($B39,ORÇAMENTO!$A$11:$J$1086,4,FALSE)</f>
        <v>BLOCO B_6º Pavimento</v>
      </c>
      <c r="D39" s="251">
        <f>VLOOKUP($B39,ORÇAMENTO!$A$11:$J$1086,8,FALSE)</f>
        <v>0</v>
      </c>
      <c r="E39" s="251">
        <f>VLOOKUP($B39,ORÇAMENTO!$A$11:$J$1086,9,FALSE)</f>
        <v>0</v>
      </c>
      <c r="F39" s="252">
        <f>VLOOKUP($B39,ORÇAMENTO!$A$11:$J$1086,10,FALSE)</f>
        <v>0</v>
      </c>
    </row>
    <row r="40" spans="2:6" ht="15" customHeight="1" x14ac:dyDescent="0.25">
      <c r="B40" s="290" t="str">
        <f>ORÇAMENTO!A794</f>
        <v>INSTALAÇÕES ELÉTRICAS E SPDA</v>
      </c>
      <c r="C40" s="290"/>
      <c r="D40" s="248">
        <f>SUM(D41:D47)</f>
        <v>0</v>
      </c>
      <c r="E40" s="248">
        <f>SUM(E41:E47)</f>
        <v>0</v>
      </c>
      <c r="F40" s="248">
        <f>SUM(F41:F47)</f>
        <v>0</v>
      </c>
    </row>
    <row r="41" spans="2:6" s="174" customFormat="1" x14ac:dyDescent="0.25">
      <c r="B41" s="249">
        <v>28</v>
      </c>
      <c r="C41" s="250" t="str">
        <f>VLOOKUP($B41,ORÇAMENTO!$A$11:$J$1086,4,FALSE)</f>
        <v>SPDA</v>
      </c>
      <c r="D41" s="251">
        <f>VLOOKUP($B41,ORÇAMENTO!$A$11:$J$1086,8,FALSE)</f>
        <v>0</v>
      </c>
      <c r="E41" s="251">
        <f>VLOOKUP($B41,ORÇAMENTO!$A$11:$J$1086,9,FALSE)</f>
        <v>0</v>
      </c>
      <c r="F41" s="252">
        <f>VLOOKUP($B41,ORÇAMENTO!$A$11:$J$1086,10,FALSE)</f>
        <v>0</v>
      </c>
    </row>
    <row r="42" spans="2:6" s="174" customFormat="1" x14ac:dyDescent="0.25">
      <c r="B42" s="249">
        <v>29</v>
      </c>
      <c r="C42" s="250" t="str">
        <f>VLOOKUP($B42,ORÇAMENTO!$A$11:$J$1086,4,FALSE)</f>
        <v>QUADROS</v>
      </c>
      <c r="D42" s="251">
        <f>VLOOKUP($B42,ORÇAMENTO!$A$11:$J$1086,8,FALSE)</f>
        <v>0</v>
      </c>
      <c r="E42" s="251">
        <f>VLOOKUP($B42,ORÇAMENTO!$A$11:$J$1086,9,FALSE)</f>
        <v>0</v>
      </c>
      <c r="F42" s="252">
        <f>VLOOKUP($B42,ORÇAMENTO!$A$11:$J$1086,10,FALSE)</f>
        <v>0</v>
      </c>
    </row>
    <row r="43" spans="2:6" s="174" customFormat="1" x14ac:dyDescent="0.25">
      <c r="B43" s="249">
        <v>30</v>
      </c>
      <c r="C43" s="250" t="str">
        <f>VLOOKUP($B43,ORÇAMENTO!$A$11:$J$1086,4,FALSE)</f>
        <v>DISTRIBUIÇÃO/TUBULAÇÃO</v>
      </c>
      <c r="D43" s="251">
        <f>VLOOKUP($B43,ORÇAMENTO!$A$11:$J$1086,8,FALSE)</f>
        <v>0</v>
      </c>
      <c r="E43" s="251">
        <f>VLOOKUP($B43,ORÇAMENTO!$A$11:$J$1086,9,FALSE)</f>
        <v>0</v>
      </c>
      <c r="F43" s="252">
        <f>VLOOKUP($B43,ORÇAMENTO!$A$11:$J$1086,10,FALSE)</f>
        <v>0</v>
      </c>
    </row>
    <row r="44" spans="2:6" s="174" customFormat="1" x14ac:dyDescent="0.25">
      <c r="B44" s="249">
        <v>31</v>
      </c>
      <c r="C44" s="250" t="str">
        <f>VLOOKUP($B44,ORÇAMENTO!$A$11:$J$1086,4,FALSE)</f>
        <v xml:space="preserve">LUMINÁRIAS </v>
      </c>
      <c r="D44" s="251">
        <f>VLOOKUP($B44,ORÇAMENTO!$A$11:$J$1086,8,FALSE)</f>
        <v>0</v>
      </c>
      <c r="E44" s="251">
        <f>VLOOKUP($B44,ORÇAMENTO!$A$11:$J$1086,9,FALSE)</f>
        <v>0</v>
      </c>
      <c r="F44" s="252">
        <f>VLOOKUP($B44,ORÇAMENTO!$A$11:$J$1086,10,FALSE)</f>
        <v>0</v>
      </c>
    </row>
    <row r="45" spans="2:6" s="174" customFormat="1" x14ac:dyDescent="0.25">
      <c r="B45" s="249">
        <v>32</v>
      </c>
      <c r="C45" s="250" t="str">
        <f>VLOOKUP($B45,ORÇAMENTO!$A$11:$J$1086,4,FALSE)</f>
        <v>PEÇAS</v>
      </c>
      <c r="D45" s="251">
        <f>VLOOKUP($B45,ORÇAMENTO!$A$11:$J$1086,8,FALSE)</f>
        <v>0</v>
      </c>
      <c r="E45" s="251">
        <f>VLOOKUP($B45,ORÇAMENTO!$A$11:$J$1086,9,FALSE)</f>
        <v>0</v>
      </c>
      <c r="F45" s="252">
        <f>VLOOKUP($B45,ORÇAMENTO!$A$11:$J$1086,10,FALSE)</f>
        <v>0</v>
      </c>
    </row>
    <row r="46" spans="2:6" s="174" customFormat="1" x14ac:dyDescent="0.25">
      <c r="B46" s="249">
        <v>33</v>
      </c>
      <c r="C46" s="250" t="str">
        <f>VLOOKUP($B46,ORÇAMENTO!$A$11:$J$1086,4,FALSE)</f>
        <v>FIOS E CABOS- E. COMUM</v>
      </c>
      <c r="D46" s="251">
        <f>VLOOKUP($B46,ORÇAMENTO!$A$11:$J$1086,8,FALSE)</f>
        <v>0</v>
      </c>
      <c r="E46" s="251">
        <f>VLOOKUP($B46,ORÇAMENTO!$A$11:$J$1086,9,FALSE)</f>
        <v>0</v>
      </c>
      <c r="F46" s="252">
        <f>VLOOKUP($B46,ORÇAMENTO!$A$11:$J$1086,10,FALSE)</f>
        <v>0</v>
      </c>
    </row>
    <row r="47" spans="2:6" s="174" customFormat="1" x14ac:dyDescent="0.25">
      <c r="B47" s="249">
        <v>34</v>
      </c>
      <c r="C47" s="250" t="str">
        <f>VLOOKUP($B47,ORÇAMENTO!$A$11:$J$1086,4,FALSE)</f>
        <v>EQUIPAMENTOS</v>
      </c>
      <c r="D47" s="251">
        <f>VLOOKUP($B47,ORÇAMENTO!$A$11:$J$1086,8,FALSE)</f>
        <v>0</v>
      </c>
      <c r="E47" s="251">
        <f>VLOOKUP($B47,ORÇAMENTO!$A$11:$J$1086,9,FALSE)</f>
        <v>0</v>
      </c>
      <c r="F47" s="252">
        <f>VLOOKUP($B47,ORÇAMENTO!$A$11:$J$1086,10,FALSE)</f>
        <v>0</v>
      </c>
    </row>
    <row r="48" spans="2:6" x14ac:dyDescent="0.25">
      <c r="B48" s="290" t="str">
        <f>ORÇAMENTO!A950</f>
        <v>INSTALAÇÕES CFTV</v>
      </c>
      <c r="C48" s="290"/>
      <c r="D48" s="248">
        <f>SUM(D49:D50)</f>
        <v>0</v>
      </c>
      <c r="E48" s="248">
        <f>SUM(E49:E50)</f>
        <v>0</v>
      </c>
      <c r="F48" s="248">
        <f>SUM(F49:F50)</f>
        <v>0</v>
      </c>
    </row>
    <row r="49" spans="2:6" s="174" customFormat="1" x14ac:dyDescent="0.25">
      <c r="B49" s="249">
        <v>35</v>
      </c>
      <c r="C49" s="250" t="str">
        <f>VLOOKUP($B49,ORÇAMENTO!$A$11:$J$1086,4,FALSE)</f>
        <v>CFTV</v>
      </c>
      <c r="D49" s="251">
        <f>VLOOKUP($B49,ORÇAMENTO!$A$11:$J$1086,8,FALSE)</f>
        <v>0</v>
      </c>
      <c r="E49" s="251">
        <f>VLOOKUP($B49,ORÇAMENTO!$A$11:$J$1086,9,FALSE)</f>
        <v>0</v>
      </c>
      <c r="F49" s="252">
        <f>VLOOKUP($B49,ORÇAMENTO!$A$11:$J$1086,10,FALSE)</f>
        <v>0</v>
      </c>
    </row>
    <row r="50" spans="2:6" s="174" customFormat="1" x14ac:dyDescent="0.25">
      <c r="B50" s="249">
        <v>36</v>
      </c>
      <c r="C50" s="250" t="str">
        <f>VLOOKUP($B50,ORÇAMENTO!$A$11:$J$1086,4,FALSE)</f>
        <v>Equipamentos CFTV</v>
      </c>
      <c r="D50" s="251">
        <f>VLOOKUP($B50,ORÇAMENTO!$A$11:$J$1086,8,FALSE)</f>
        <v>0</v>
      </c>
      <c r="E50" s="251">
        <f>VLOOKUP($B50,ORÇAMENTO!$A$11:$J$1086,9,FALSE)</f>
        <v>0</v>
      </c>
      <c r="F50" s="252">
        <f>VLOOKUP($B50,ORÇAMENTO!$A$11:$J$1086,10,FALSE)</f>
        <v>0</v>
      </c>
    </row>
    <row r="51" spans="2:6" ht="15" customHeight="1" x14ac:dyDescent="0.25">
      <c r="B51" s="290" t="str">
        <f>ORÇAMENTO!A978</f>
        <v>INSTALAÇÕES DE CABEAMENTO ESTRUTURADO</v>
      </c>
      <c r="C51" s="290"/>
      <c r="D51" s="248">
        <f>SUM(D52:D53)</f>
        <v>0</v>
      </c>
      <c r="E51" s="248">
        <f>SUM(E52:E53)</f>
        <v>0</v>
      </c>
      <c r="F51" s="248">
        <f>SUM(F52:F53)</f>
        <v>0</v>
      </c>
    </row>
    <row r="52" spans="2:6" s="174" customFormat="1" x14ac:dyDescent="0.25">
      <c r="B52" s="249">
        <v>37</v>
      </c>
      <c r="C52" s="250" t="str">
        <f>VLOOKUP($B52,ORÇAMENTO!$A$11:$J$1086,4,FALSE)</f>
        <v>CABEAMENTO ESTRUTURADO / CATV</v>
      </c>
      <c r="D52" s="251">
        <f>VLOOKUP($B52,ORÇAMENTO!$A$11:$J$1086,8,FALSE)</f>
        <v>0</v>
      </c>
      <c r="E52" s="251">
        <f>VLOOKUP($B52,ORÇAMENTO!$A$11:$J$1086,9,FALSE)</f>
        <v>0</v>
      </c>
      <c r="F52" s="252">
        <f>VLOOKUP($B52,ORÇAMENTO!$A$11:$J$1086,10,FALSE)</f>
        <v>0</v>
      </c>
    </row>
    <row r="53" spans="2:6" s="174" customFormat="1" x14ac:dyDescent="0.25">
      <c r="B53" s="249">
        <v>38</v>
      </c>
      <c r="C53" s="250" t="str">
        <f>VLOOKUP($B53,ORÇAMENTO!$A$11:$J$1086,4,FALSE)</f>
        <v>Equipamentos Cabeamento Estruturado</v>
      </c>
      <c r="D53" s="251">
        <f>VLOOKUP($B53,ORÇAMENTO!$A$11:$J$1086,8,FALSE)</f>
        <v>0</v>
      </c>
      <c r="E53" s="251">
        <f>VLOOKUP($B53,ORÇAMENTO!$A$11:$J$1086,9,FALSE)</f>
        <v>0</v>
      </c>
      <c r="F53" s="252">
        <f>VLOOKUP($B53,ORÇAMENTO!$A$11:$J$1086,10,FALSE)</f>
        <v>0</v>
      </c>
    </row>
    <row r="54" spans="2:6" x14ac:dyDescent="0.25">
      <c r="B54" s="253" t="s">
        <v>97</v>
      </c>
      <c r="C54" s="254" t="s">
        <v>98</v>
      </c>
      <c r="D54" s="255">
        <f>SUM(D10,D24,D32,D40,D48,D51)</f>
        <v>0</v>
      </c>
      <c r="E54" s="255">
        <f>SUM(E10,E24,E32,E40,E48,E51)</f>
        <v>0</v>
      </c>
      <c r="F54" s="255">
        <f>SUM(F10,F24,F32,F40,F48,F51)</f>
        <v>0</v>
      </c>
    </row>
    <row r="55" spans="2:6" s="174" customFormat="1" x14ac:dyDescent="0.25">
      <c r="B55" s="234"/>
      <c r="C55" s="234"/>
      <c r="D55" s="234"/>
      <c r="E55" s="234"/>
      <c r="F55" s="234"/>
    </row>
    <row r="56" spans="2:6" s="174" customFormat="1" x14ac:dyDescent="0.25">
      <c r="B56" s="234"/>
      <c r="C56" s="234"/>
      <c r="D56" s="234"/>
      <c r="E56" s="234"/>
      <c r="F56" s="234"/>
    </row>
    <row r="57" spans="2:6" x14ac:dyDescent="0.25">
      <c r="B57" s="9"/>
      <c r="C57" s="9"/>
      <c r="D57" s="9"/>
      <c r="E57" s="9"/>
      <c r="F57" s="9"/>
    </row>
    <row r="58" spans="2:6" x14ac:dyDescent="0.25">
      <c r="B58" s="9"/>
      <c r="C58" s="9"/>
      <c r="D58" s="9"/>
      <c r="E58" s="9"/>
      <c r="F58" s="9"/>
    </row>
    <row r="59" spans="2:6" x14ac:dyDescent="0.25">
      <c r="B59" s="9"/>
      <c r="C59" s="9"/>
      <c r="D59" s="9"/>
      <c r="E59" s="9"/>
      <c r="F59" s="9"/>
    </row>
    <row r="60" spans="2:6" x14ac:dyDescent="0.25">
      <c r="B60" s="9"/>
      <c r="C60" s="9"/>
      <c r="D60" s="9"/>
      <c r="E60" s="9"/>
      <c r="F60" s="9"/>
    </row>
    <row r="61" spans="2:6" x14ac:dyDescent="0.25">
      <c r="B61" s="9"/>
      <c r="C61" s="9"/>
      <c r="D61" s="9"/>
      <c r="E61" s="9"/>
      <c r="F61" s="9"/>
    </row>
    <row r="62" spans="2:6" x14ac:dyDescent="0.25">
      <c r="B62" s="9"/>
      <c r="C62" s="9"/>
      <c r="D62" s="9"/>
      <c r="E62" s="9"/>
      <c r="F62" s="9"/>
    </row>
    <row r="63" spans="2:6" x14ac:dyDescent="0.25">
      <c r="B63" s="9"/>
      <c r="C63" s="9"/>
      <c r="D63" s="9"/>
      <c r="E63" s="9"/>
      <c r="F63" s="9"/>
    </row>
    <row r="64" spans="2:6" x14ac:dyDescent="0.25">
      <c r="B64" s="9"/>
      <c r="C64" s="9"/>
      <c r="D64" s="9"/>
      <c r="E64" s="9"/>
      <c r="F64" s="9"/>
    </row>
    <row r="65" spans="2:6" x14ac:dyDescent="0.25">
      <c r="B65" s="9"/>
      <c r="C65" s="9"/>
      <c r="D65" s="9"/>
      <c r="E65" s="9"/>
      <c r="F65" s="9"/>
    </row>
    <row r="66" spans="2:6" x14ac:dyDescent="0.25">
      <c r="B66" s="9"/>
      <c r="C66" s="9"/>
      <c r="D66" s="9"/>
      <c r="E66" s="9"/>
      <c r="F66" s="9"/>
    </row>
    <row r="67" spans="2:6" x14ac:dyDescent="0.25">
      <c r="B67" s="9"/>
      <c r="C67" s="9"/>
      <c r="D67" s="9"/>
      <c r="E67" s="9"/>
      <c r="F67" s="9"/>
    </row>
    <row r="68" spans="2:6" x14ac:dyDescent="0.25">
      <c r="B68" s="9"/>
      <c r="C68" s="9"/>
      <c r="D68" s="9"/>
      <c r="E68" s="9"/>
      <c r="F68" s="9"/>
    </row>
    <row r="69" spans="2:6" x14ac:dyDescent="0.25">
      <c r="B69" s="9"/>
      <c r="C69" s="9"/>
      <c r="D69" s="9"/>
      <c r="E69" s="9"/>
      <c r="F69" s="9"/>
    </row>
    <row r="70" spans="2:6" x14ac:dyDescent="0.25">
      <c r="B70" s="9"/>
      <c r="C70" s="9"/>
      <c r="D70" s="9"/>
      <c r="E70" s="9"/>
      <c r="F70" s="9"/>
    </row>
    <row r="71" spans="2:6" x14ac:dyDescent="0.25">
      <c r="B71" s="9"/>
      <c r="C71" s="9"/>
      <c r="D71" s="9"/>
      <c r="E71" s="9"/>
      <c r="F71" s="9"/>
    </row>
    <row r="72" spans="2:6" x14ac:dyDescent="0.25">
      <c r="B72" s="9"/>
      <c r="C72" s="9"/>
      <c r="D72" s="9"/>
      <c r="E72" s="9"/>
      <c r="F72" s="9"/>
    </row>
    <row r="73" spans="2:6" x14ac:dyDescent="0.25">
      <c r="B73" s="9"/>
      <c r="C73" s="9"/>
      <c r="D73" s="9"/>
      <c r="E73" s="9"/>
      <c r="F73" s="9"/>
    </row>
    <row r="74" spans="2:6" x14ac:dyDescent="0.25">
      <c r="B74" s="9"/>
      <c r="C74" s="9"/>
      <c r="D74" s="9"/>
      <c r="E74" s="9"/>
      <c r="F74" s="9"/>
    </row>
    <row r="75" spans="2:6" x14ac:dyDescent="0.25">
      <c r="B75" s="9"/>
      <c r="C75" s="9"/>
      <c r="D75" s="9"/>
      <c r="E75" s="9"/>
      <c r="F75" s="9"/>
    </row>
    <row r="76" spans="2:6" x14ac:dyDescent="0.25">
      <c r="B76" s="9"/>
      <c r="C76" s="9"/>
      <c r="D76" s="9"/>
      <c r="E76" s="9"/>
      <c r="F76" s="9"/>
    </row>
    <row r="77" spans="2:6" x14ac:dyDescent="0.25">
      <c r="B77" s="9"/>
      <c r="C77" s="9"/>
      <c r="D77" s="9"/>
      <c r="E77" s="9"/>
      <c r="F77" s="9"/>
    </row>
    <row r="78" spans="2:6" x14ac:dyDescent="0.25">
      <c r="B78" s="9"/>
      <c r="C78" s="9"/>
      <c r="D78" s="9"/>
      <c r="E78" s="9"/>
      <c r="F78" s="9"/>
    </row>
    <row r="79" spans="2:6" x14ac:dyDescent="0.25">
      <c r="B79" s="9"/>
      <c r="C79" s="9"/>
      <c r="D79" s="9"/>
      <c r="E79" s="9"/>
      <c r="F79" s="9"/>
    </row>
    <row r="80" spans="2:6" x14ac:dyDescent="0.25">
      <c r="B80" s="9"/>
      <c r="C80" s="9"/>
      <c r="D80" s="9"/>
      <c r="E80" s="9"/>
      <c r="F80" s="9"/>
    </row>
    <row r="81" spans="2:6" x14ac:dyDescent="0.25">
      <c r="B81" s="9"/>
      <c r="C81" s="9"/>
      <c r="D81" s="9"/>
      <c r="E81" s="9"/>
      <c r="F81" s="9"/>
    </row>
    <row r="82" spans="2:6" x14ac:dyDescent="0.25">
      <c r="B82" s="9"/>
      <c r="C82" s="9"/>
      <c r="D82" s="9"/>
      <c r="E82" s="9"/>
      <c r="F82" s="9"/>
    </row>
    <row r="83" spans="2:6" x14ac:dyDescent="0.25">
      <c r="B83" s="9"/>
      <c r="C83" s="9"/>
      <c r="D83" s="9"/>
      <c r="E83" s="9"/>
      <c r="F83" s="9"/>
    </row>
    <row r="84" spans="2:6" x14ac:dyDescent="0.25">
      <c r="B84" s="9"/>
      <c r="C84" s="9"/>
      <c r="D84" s="9"/>
      <c r="E84" s="9"/>
      <c r="F84" s="9"/>
    </row>
    <row r="85" spans="2:6" x14ac:dyDescent="0.25">
      <c r="B85" s="9"/>
      <c r="C85" s="9"/>
      <c r="D85" s="9"/>
      <c r="E85" s="9"/>
      <c r="F85" s="9"/>
    </row>
    <row r="86" spans="2:6" x14ac:dyDescent="0.25">
      <c r="B86" s="9"/>
      <c r="C86" s="9"/>
      <c r="D86" s="9"/>
      <c r="E86" s="9"/>
      <c r="F86" s="9"/>
    </row>
    <row r="87" spans="2:6" x14ac:dyDescent="0.25">
      <c r="B87" s="9"/>
      <c r="C87" s="9"/>
      <c r="D87" s="9"/>
      <c r="E87" s="9"/>
      <c r="F87" s="9"/>
    </row>
    <row r="88" spans="2:6" x14ac:dyDescent="0.25">
      <c r="B88" s="9"/>
      <c r="C88" s="9"/>
      <c r="D88" s="9"/>
      <c r="E88" s="9"/>
      <c r="F88" s="9"/>
    </row>
    <row r="89" spans="2:6" x14ac:dyDescent="0.25">
      <c r="B89" s="9"/>
      <c r="C89" s="9"/>
      <c r="D89" s="9"/>
      <c r="E89" s="9"/>
      <c r="F89" s="9"/>
    </row>
    <row r="90" spans="2:6" x14ac:dyDescent="0.25">
      <c r="B90" s="9"/>
      <c r="C90" s="9"/>
      <c r="D90" s="9"/>
      <c r="E90" s="9"/>
      <c r="F90" s="9"/>
    </row>
    <row r="91" spans="2:6" x14ac:dyDescent="0.25">
      <c r="B91" s="9"/>
      <c r="C91" s="9"/>
      <c r="D91" s="9"/>
      <c r="E91" s="9"/>
      <c r="F91" s="9"/>
    </row>
    <row r="92" spans="2:6" x14ac:dyDescent="0.25">
      <c r="B92" s="9"/>
      <c r="C92" s="9"/>
      <c r="D92" s="9"/>
      <c r="E92" s="9"/>
      <c r="F92" s="9"/>
    </row>
    <row r="93" spans="2:6" x14ac:dyDescent="0.25">
      <c r="B93" s="9"/>
      <c r="C93" s="9"/>
      <c r="D93" s="9"/>
      <c r="E93" s="9"/>
      <c r="F93" s="9"/>
    </row>
    <row r="94" spans="2:6" x14ac:dyDescent="0.25">
      <c r="B94" s="9"/>
      <c r="C94" s="9"/>
      <c r="D94" s="9"/>
      <c r="E94" s="9"/>
      <c r="F94" s="9"/>
    </row>
    <row r="95" spans="2:6" x14ac:dyDescent="0.25">
      <c r="B95" s="9"/>
      <c r="C95" s="9"/>
      <c r="D95" s="9"/>
      <c r="E95" s="9"/>
      <c r="F95" s="9"/>
    </row>
    <row r="96" spans="2:6" x14ac:dyDescent="0.25">
      <c r="B96" s="9"/>
      <c r="C96" s="9"/>
      <c r="D96" s="9"/>
      <c r="E96" s="9"/>
      <c r="F96" s="9"/>
    </row>
    <row r="97" spans="2:6" x14ac:dyDescent="0.25">
      <c r="B97" s="9"/>
      <c r="C97" s="9"/>
      <c r="D97" s="9"/>
      <c r="E97" s="9"/>
      <c r="F97" s="9"/>
    </row>
    <row r="98" spans="2:6" x14ac:dyDescent="0.25">
      <c r="B98" s="9"/>
      <c r="C98" s="9"/>
      <c r="D98" s="9"/>
      <c r="E98" s="9"/>
      <c r="F98" s="9"/>
    </row>
    <row r="99" spans="2:6" x14ac:dyDescent="0.25">
      <c r="B99" s="9"/>
      <c r="C99" s="9"/>
      <c r="D99" s="9"/>
      <c r="E99" s="9"/>
      <c r="F99" s="9"/>
    </row>
    <row r="100" spans="2:6" x14ac:dyDescent="0.25">
      <c r="B100" s="9"/>
      <c r="C100" s="9"/>
      <c r="D100" s="9"/>
      <c r="E100" s="9"/>
      <c r="F100" s="9"/>
    </row>
    <row r="101" spans="2:6" x14ac:dyDescent="0.25">
      <c r="B101" s="9"/>
      <c r="C101" s="9"/>
      <c r="D101" s="9"/>
      <c r="E101" s="9"/>
      <c r="F101" s="9"/>
    </row>
    <row r="102" spans="2:6" x14ac:dyDescent="0.25">
      <c r="B102" s="9"/>
      <c r="C102" s="9"/>
      <c r="D102" s="9"/>
      <c r="E102" s="9"/>
      <c r="F102" s="9"/>
    </row>
    <row r="103" spans="2:6" x14ac:dyDescent="0.25">
      <c r="B103" s="9"/>
      <c r="C103" s="9"/>
      <c r="D103" s="9"/>
      <c r="E103" s="9"/>
      <c r="F103" s="9"/>
    </row>
    <row r="104" spans="2:6" x14ac:dyDescent="0.25">
      <c r="B104" s="9"/>
      <c r="C104" s="9"/>
      <c r="D104" s="9"/>
      <c r="E104" s="9"/>
      <c r="F104" s="9"/>
    </row>
    <row r="105" spans="2:6" x14ac:dyDescent="0.25">
      <c r="B105" s="9"/>
      <c r="C105" s="9"/>
      <c r="D105" s="9"/>
      <c r="E105" s="9"/>
      <c r="F105" s="9"/>
    </row>
    <row r="106" spans="2:6" x14ac:dyDescent="0.25">
      <c r="B106" s="9"/>
      <c r="C106" s="9"/>
      <c r="D106" s="9"/>
      <c r="E106" s="9"/>
      <c r="F106" s="9"/>
    </row>
    <row r="107" spans="2:6" x14ac:dyDescent="0.25">
      <c r="B107" s="9"/>
      <c r="C107" s="9"/>
      <c r="D107" s="9"/>
      <c r="E107" s="9"/>
      <c r="F107" s="9"/>
    </row>
    <row r="108" spans="2:6" x14ac:dyDescent="0.25">
      <c r="B108" s="9"/>
      <c r="C108" s="9"/>
      <c r="D108" s="9"/>
      <c r="E108" s="9"/>
      <c r="F108" s="9"/>
    </row>
    <row r="109" spans="2:6" x14ac:dyDescent="0.25">
      <c r="B109" s="9"/>
      <c r="C109" s="9"/>
      <c r="D109" s="9"/>
      <c r="E109" s="9"/>
      <c r="F109" s="9"/>
    </row>
    <row r="110" spans="2:6" x14ac:dyDescent="0.25">
      <c r="B110" s="9"/>
      <c r="C110" s="9"/>
      <c r="D110" s="9"/>
      <c r="E110" s="9"/>
      <c r="F110" s="9"/>
    </row>
    <row r="111" spans="2:6" x14ac:dyDescent="0.25">
      <c r="B111" s="9"/>
      <c r="C111" s="9"/>
      <c r="D111" s="9"/>
      <c r="E111" s="9"/>
      <c r="F111" s="9"/>
    </row>
    <row r="112" spans="2:6" x14ac:dyDescent="0.25">
      <c r="B112" s="9"/>
      <c r="C112" s="9"/>
      <c r="D112" s="9"/>
      <c r="E112" s="9"/>
      <c r="F112" s="9"/>
    </row>
    <row r="113" spans="2:6" x14ac:dyDescent="0.25">
      <c r="B113" s="9"/>
      <c r="C113" s="9"/>
      <c r="D113" s="9"/>
      <c r="E113" s="9"/>
      <c r="F113" s="9"/>
    </row>
    <row r="114" spans="2:6" x14ac:dyDescent="0.25">
      <c r="B114" s="9"/>
      <c r="C114" s="9"/>
      <c r="D114" s="9"/>
      <c r="E114" s="9"/>
      <c r="F114" s="9"/>
    </row>
    <row r="115" spans="2:6" x14ac:dyDescent="0.25">
      <c r="B115" s="9"/>
      <c r="C115" s="9"/>
      <c r="D115" s="9"/>
      <c r="E115" s="9"/>
      <c r="F115" s="9"/>
    </row>
    <row r="116" spans="2:6" x14ac:dyDescent="0.25">
      <c r="B116" s="9"/>
      <c r="C116" s="9"/>
      <c r="D116" s="9"/>
      <c r="E116" s="9"/>
      <c r="F116" s="9"/>
    </row>
    <row r="117" spans="2:6" x14ac:dyDescent="0.25">
      <c r="B117" s="10"/>
      <c r="C117" s="11"/>
      <c r="D117" s="12"/>
      <c r="E117" s="12"/>
      <c r="F117" s="13"/>
    </row>
    <row r="118" spans="2:6" x14ac:dyDescent="0.25">
      <c r="B118" s="9"/>
      <c r="C118" s="9"/>
      <c r="D118" s="9"/>
      <c r="E118" s="9"/>
      <c r="F118" s="9"/>
    </row>
    <row r="119" spans="2:6" x14ac:dyDescent="0.25">
      <c r="B119" s="9"/>
      <c r="C119" s="9"/>
      <c r="D119" s="9"/>
      <c r="E119" s="9"/>
      <c r="F119" s="9"/>
    </row>
    <row r="120" spans="2:6" x14ac:dyDescent="0.25">
      <c r="B120" s="9"/>
      <c r="C120" s="9"/>
      <c r="D120" s="9"/>
      <c r="E120" s="9"/>
      <c r="F120" s="9"/>
    </row>
    <row r="121" spans="2:6" x14ac:dyDescent="0.25">
      <c r="B121" s="9"/>
      <c r="C121" s="9"/>
      <c r="D121" s="9"/>
      <c r="E121" s="9"/>
      <c r="F121" s="9"/>
    </row>
    <row r="122" spans="2:6" x14ac:dyDescent="0.25">
      <c r="B122" s="9"/>
      <c r="C122" s="9"/>
      <c r="D122" s="9"/>
      <c r="E122" s="9"/>
      <c r="F122" s="9"/>
    </row>
    <row r="123" spans="2:6" x14ac:dyDescent="0.25">
      <c r="B123" s="9"/>
      <c r="C123" s="9"/>
      <c r="D123" s="9"/>
      <c r="E123" s="9"/>
      <c r="F123" s="9"/>
    </row>
    <row r="124" spans="2:6" x14ac:dyDescent="0.25">
      <c r="B124" s="9"/>
      <c r="C124" s="9"/>
      <c r="D124" s="9"/>
      <c r="E124" s="9"/>
      <c r="F124" s="9"/>
    </row>
    <row r="125" spans="2:6" x14ac:dyDescent="0.25">
      <c r="B125" s="9"/>
      <c r="C125" s="9"/>
      <c r="D125" s="9"/>
      <c r="E125" s="9"/>
      <c r="F125" s="9"/>
    </row>
    <row r="126" spans="2:6" x14ac:dyDescent="0.25">
      <c r="B126" s="9"/>
      <c r="C126" s="9"/>
      <c r="D126" s="9"/>
      <c r="E126" s="9"/>
      <c r="F126" s="9"/>
    </row>
    <row r="127" spans="2:6" x14ac:dyDescent="0.25">
      <c r="B127" s="9"/>
      <c r="C127" s="9"/>
      <c r="D127" s="9"/>
      <c r="E127" s="9"/>
      <c r="F127" s="9"/>
    </row>
    <row r="128" spans="2:6" x14ac:dyDescent="0.25">
      <c r="B128" s="10"/>
      <c r="C128" s="11"/>
      <c r="D128" s="12"/>
      <c r="E128" s="12"/>
      <c r="F128" s="13"/>
    </row>
  </sheetData>
  <mergeCells count="9">
    <mergeCell ref="B32:C32"/>
    <mergeCell ref="B40:C40"/>
    <mergeCell ref="B48:C48"/>
    <mergeCell ref="B51:C51"/>
    <mergeCell ref="C6:F6"/>
    <mergeCell ref="B1:B8"/>
    <mergeCell ref="C8:F8"/>
    <mergeCell ref="B10:C10"/>
    <mergeCell ref="B24:C24"/>
  </mergeCells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90A0-B55F-4862-8C5A-2C463AEF3DDE}">
  <sheetPr>
    <pageSetUpPr fitToPage="1"/>
  </sheetPr>
  <dimension ref="A1:H440"/>
  <sheetViews>
    <sheetView view="pageBreakPreview" topLeftCell="A411" zoomScale="160" zoomScaleNormal="100" zoomScaleSheetLayoutView="160" workbookViewId="0">
      <selection activeCell="F427" sqref="F427"/>
    </sheetView>
  </sheetViews>
  <sheetFormatPr defaultRowHeight="15" x14ac:dyDescent="0.25"/>
  <cols>
    <col min="1" max="1" width="9.140625" style="48"/>
    <col min="2" max="2" width="18.7109375" customWidth="1"/>
    <col min="3" max="3" width="14.42578125" style="17" customWidth="1"/>
    <col min="4" max="4" width="64" customWidth="1"/>
    <col min="6" max="6" width="11.42578125" bestFit="1" customWidth="1"/>
  </cols>
  <sheetData>
    <row r="1" spans="1:8" ht="18" x14ac:dyDescent="0.25">
      <c r="A1" s="295"/>
      <c r="B1" s="295"/>
      <c r="C1" s="49" t="s">
        <v>222</v>
      </c>
      <c r="D1" s="16"/>
      <c r="E1" s="16"/>
      <c r="F1" s="16"/>
      <c r="G1" s="16"/>
      <c r="H1" s="26"/>
    </row>
    <row r="2" spans="1:8" ht="15.75" x14ac:dyDescent="0.25">
      <c r="A2" s="295"/>
      <c r="B2" s="295"/>
      <c r="C2" s="39" t="s">
        <v>1</v>
      </c>
      <c r="D2" s="16"/>
      <c r="E2" s="16"/>
      <c r="F2" s="16"/>
      <c r="G2" s="16"/>
      <c r="H2" s="27"/>
    </row>
    <row r="3" spans="1:8" x14ac:dyDescent="0.25">
      <c r="A3" s="295"/>
      <c r="B3" s="295"/>
      <c r="C3" s="50" t="s">
        <v>223</v>
      </c>
      <c r="D3" s="16"/>
      <c r="E3" s="16"/>
      <c r="F3" s="16"/>
      <c r="G3" s="16"/>
      <c r="H3" s="16"/>
    </row>
    <row r="4" spans="1:8" x14ac:dyDescent="0.25">
      <c r="A4" s="295"/>
      <c r="B4" s="295"/>
      <c r="C4" s="40" t="s">
        <v>224</v>
      </c>
      <c r="D4" s="16"/>
      <c r="E4" s="16"/>
      <c r="F4" s="16"/>
      <c r="G4" s="16"/>
      <c r="H4" s="16"/>
    </row>
    <row r="5" spans="1:8" x14ac:dyDescent="0.25">
      <c r="A5" s="295"/>
      <c r="B5" s="295"/>
      <c r="C5" s="50" t="s">
        <v>2035</v>
      </c>
      <c r="D5" s="16"/>
      <c r="E5" s="16"/>
      <c r="F5" s="16"/>
      <c r="G5" s="16"/>
      <c r="H5" s="16"/>
    </row>
    <row r="6" spans="1:8" x14ac:dyDescent="0.25">
      <c r="A6" s="295"/>
      <c r="B6" s="295"/>
      <c r="C6" s="299" t="s">
        <v>2</v>
      </c>
      <c r="D6" s="298" t="s">
        <v>2026</v>
      </c>
      <c r="E6" s="267"/>
      <c r="F6" s="267"/>
      <c r="G6" s="267"/>
      <c r="H6" s="267"/>
    </row>
    <row r="7" spans="1:8" ht="18.75" customHeight="1" x14ac:dyDescent="0.25">
      <c r="A7" s="47"/>
      <c r="B7" s="16"/>
      <c r="C7" s="299"/>
      <c r="D7" s="298"/>
      <c r="E7" s="16"/>
      <c r="F7" s="16"/>
      <c r="G7" s="16"/>
      <c r="H7" s="16"/>
    </row>
    <row r="8" spans="1:8" x14ac:dyDescent="0.25">
      <c r="A8" s="47"/>
      <c r="B8" s="16"/>
      <c r="C8" s="294"/>
      <c r="D8" s="294"/>
      <c r="E8" s="294"/>
      <c r="F8" s="294"/>
      <c r="G8" s="294"/>
      <c r="H8" s="294"/>
    </row>
    <row r="9" spans="1:8" ht="25.5" x14ac:dyDescent="0.25">
      <c r="A9" s="28" t="s">
        <v>125</v>
      </c>
      <c r="B9" s="28" t="s">
        <v>4</v>
      </c>
      <c r="C9" s="28" t="s">
        <v>126</v>
      </c>
      <c r="D9" s="28" t="s">
        <v>127</v>
      </c>
      <c r="E9" s="28" t="s">
        <v>128</v>
      </c>
      <c r="F9" s="28" t="s">
        <v>129</v>
      </c>
      <c r="G9" s="28" t="s">
        <v>9</v>
      </c>
      <c r="H9" s="28" t="s">
        <v>130</v>
      </c>
    </row>
    <row r="10" spans="1:8" x14ac:dyDescent="0.25">
      <c r="A10" s="15"/>
      <c r="B10" s="9"/>
      <c r="C10" s="31"/>
      <c r="D10" s="9"/>
      <c r="E10" s="9"/>
      <c r="F10" s="9"/>
      <c r="G10" s="9"/>
      <c r="H10" s="9"/>
    </row>
    <row r="11" spans="1:8" x14ac:dyDescent="0.25">
      <c r="A11" s="19">
        <v>1</v>
      </c>
      <c r="B11" s="19" t="s">
        <v>109</v>
      </c>
      <c r="C11" s="29" t="s">
        <v>110</v>
      </c>
      <c r="D11" s="20" t="s">
        <v>226</v>
      </c>
      <c r="E11" s="19" t="s">
        <v>21</v>
      </c>
      <c r="F11" s="14"/>
      <c r="G11" s="14"/>
      <c r="H11" s="21"/>
    </row>
    <row r="12" spans="1:8" x14ac:dyDescent="0.25">
      <c r="A12" s="22" t="s">
        <v>14</v>
      </c>
      <c r="B12" s="22" t="s">
        <v>109</v>
      </c>
      <c r="C12" s="30" t="s">
        <v>110</v>
      </c>
      <c r="D12" s="23" t="s">
        <v>111</v>
      </c>
      <c r="E12" s="22" t="s">
        <v>21</v>
      </c>
      <c r="F12" s="24">
        <v>1</v>
      </c>
      <c r="G12" s="44"/>
      <c r="H12" s="24"/>
    </row>
    <row r="13" spans="1:8" x14ac:dyDescent="0.25">
      <c r="A13" s="22"/>
      <c r="B13" s="22"/>
      <c r="C13" s="30"/>
      <c r="D13" s="23"/>
      <c r="E13" s="22"/>
      <c r="F13" s="24"/>
      <c r="G13" s="9"/>
      <c r="H13" s="24"/>
    </row>
    <row r="14" spans="1:8" ht="24" x14ac:dyDescent="0.25">
      <c r="A14" s="19">
        <v>2</v>
      </c>
      <c r="B14" s="19" t="s">
        <v>227</v>
      </c>
      <c r="C14" s="29" t="s">
        <v>228</v>
      </c>
      <c r="D14" s="20" t="s">
        <v>20</v>
      </c>
      <c r="E14" s="19" t="s">
        <v>108</v>
      </c>
      <c r="F14" s="14"/>
      <c r="G14" s="14"/>
      <c r="H14" s="21"/>
    </row>
    <row r="15" spans="1:8" x14ac:dyDescent="0.25">
      <c r="A15" s="22" t="s">
        <v>19</v>
      </c>
      <c r="B15" s="22" t="s">
        <v>135</v>
      </c>
      <c r="C15" s="30">
        <v>2691</v>
      </c>
      <c r="D15" s="23" t="s">
        <v>136</v>
      </c>
      <c r="E15" s="22" t="s">
        <v>108</v>
      </c>
      <c r="F15" s="24">
        <v>1</v>
      </c>
      <c r="G15" s="9"/>
      <c r="H15" s="24"/>
    </row>
    <row r="16" spans="1:8" x14ac:dyDescent="0.25">
      <c r="A16" s="22" t="s">
        <v>114</v>
      </c>
      <c r="B16" s="22" t="s">
        <v>15</v>
      </c>
      <c r="C16" s="30">
        <v>88316</v>
      </c>
      <c r="D16" s="23" t="s">
        <v>134</v>
      </c>
      <c r="E16" s="22" t="s">
        <v>50</v>
      </c>
      <c r="F16" s="24">
        <v>0.65</v>
      </c>
      <c r="G16" s="9"/>
      <c r="H16" s="24"/>
    </row>
    <row r="17" spans="1:8" x14ac:dyDescent="0.25">
      <c r="A17" s="22"/>
      <c r="B17" s="22"/>
      <c r="C17" s="30"/>
      <c r="D17" s="23"/>
      <c r="E17" s="22"/>
      <c r="F17" s="24"/>
      <c r="G17" s="9"/>
      <c r="H17" s="24"/>
    </row>
    <row r="18" spans="1:8" ht="24" x14ac:dyDescent="0.25">
      <c r="A18" s="19">
        <v>3</v>
      </c>
      <c r="B18" s="19" t="s">
        <v>227</v>
      </c>
      <c r="C18" s="29" t="s">
        <v>239</v>
      </c>
      <c r="D18" s="20" t="s">
        <v>240</v>
      </c>
      <c r="E18" s="19" t="s">
        <v>25</v>
      </c>
      <c r="F18" s="14"/>
      <c r="G18" s="14"/>
      <c r="H18" s="21"/>
    </row>
    <row r="19" spans="1:8" ht="24" x14ac:dyDescent="0.25">
      <c r="A19" s="22" t="s">
        <v>22</v>
      </c>
      <c r="B19" s="22" t="s">
        <v>135</v>
      </c>
      <c r="C19" s="30">
        <v>2538</v>
      </c>
      <c r="D19" s="23" t="s">
        <v>240</v>
      </c>
      <c r="E19" s="22" t="s">
        <v>25</v>
      </c>
      <c r="F19" s="24">
        <v>1</v>
      </c>
      <c r="G19" s="9"/>
      <c r="H19" s="24"/>
    </row>
    <row r="20" spans="1:8" x14ac:dyDescent="0.25">
      <c r="A20" s="22"/>
      <c r="B20" s="22"/>
      <c r="C20" s="30"/>
      <c r="D20" s="23"/>
      <c r="E20" s="22"/>
      <c r="F20" s="24"/>
      <c r="G20" s="9"/>
      <c r="H20" s="24"/>
    </row>
    <row r="21" spans="1:8" ht="24" x14ac:dyDescent="0.25">
      <c r="A21" s="19">
        <v>4</v>
      </c>
      <c r="B21" s="19" t="s">
        <v>227</v>
      </c>
      <c r="C21" s="29" t="s">
        <v>246</v>
      </c>
      <c r="D21" s="20" t="s">
        <v>247</v>
      </c>
      <c r="E21" s="19" t="s">
        <v>25</v>
      </c>
      <c r="F21" s="14"/>
      <c r="G21" s="14"/>
      <c r="H21" s="21"/>
    </row>
    <row r="22" spans="1:8" x14ac:dyDescent="0.25">
      <c r="A22" s="22" t="s">
        <v>51</v>
      </c>
      <c r="B22" s="22" t="s">
        <v>15</v>
      </c>
      <c r="C22" s="30">
        <v>88274</v>
      </c>
      <c r="D22" s="23" t="s">
        <v>162</v>
      </c>
      <c r="E22" s="22" t="s">
        <v>50</v>
      </c>
      <c r="F22" s="24">
        <v>0.74439999999999995</v>
      </c>
      <c r="G22" s="9"/>
      <c r="H22" s="24"/>
    </row>
    <row r="23" spans="1:8" x14ac:dyDescent="0.25">
      <c r="A23" s="22" t="s">
        <v>53</v>
      </c>
      <c r="B23" s="22" t="s">
        <v>15</v>
      </c>
      <c r="C23" s="30">
        <v>88316</v>
      </c>
      <c r="D23" s="23" t="s">
        <v>134</v>
      </c>
      <c r="E23" s="22" t="s">
        <v>50</v>
      </c>
      <c r="F23" s="24">
        <v>2.78</v>
      </c>
      <c r="G23" s="9"/>
      <c r="H23" s="24"/>
    </row>
    <row r="24" spans="1:8" x14ac:dyDescent="0.25">
      <c r="A24" s="22"/>
      <c r="B24" s="22"/>
      <c r="C24" s="30"/>
      <c r="D24" s="23"/>
      <c r="E24" s="22"/>
      <c r="F24" s="24"/>
      <c r="G24" s="9"/>
      <c r="H24" s="24"/>
    </row>
    <row r="25" spans="1:8" ht="24" x14ac:dyDescent="0.25">
      <c r="A25" s="19">
        <v>5</v>
      </c>
      <c r="B25" s="19" t="s">
        <v>227</v>
      </c>
      <c r="C25" s="29" t="s">
        <v>258</v>
      </c>
      <c r="D25" s="20" t="s">
        <v>259</v>
      </c>
      <c r="E25" s="19" t="s">
        <v>25</v>
      </c>
      <c r="F25" s="14"/>
      <c r="G25" s="14"/>
      <c r="H25" s="21"/>
    </row>
    <row r="26" spans="1:8" x14ac:dyDescent="0.25">
      <c r="A26" s="22" t="s">
        <v>61</v>
      </c>
      <c r="B26" s="22" t="s">
        <v>131</v>
      </c>
      <c r="C26" s="30">
        <v>38250</v>
      </c>
      <c r="D26" s="23" t="s">
        <v>476</v>
      </c>
      <c r="E26" s="22" t="s">
        <v>25</v>
      </c>
      <c r="F26" s="24">
        <v>1.1000000000000001</v>
      </c>
      <c r="G26" s="9"/>
      <c r="H26" s="24"/>
    </row>
    <row r="27" spans="1:8" x14ac:dyDescent="0.25">
      <c r="A27" s="22" t="s">
        <v>63</v>
      </c>
      <c r="B27" s="22" t="s">
        <v>15</v>
      </c>
      <c r="C27" s="30">
        <v>34357</v>
      </c>
      <c r="D27" s="23" t="s">
        <v>477</v>
      </c>
      <c r="E27" s="22" t="s">
        <v>156</v>
      </c>
      <c r="F27" s="24">
        <v>0.45</v>
      </c>
      <c r="G27" s="9"/>
      <c r="H27" s="24"/>
    </row>
    <row r="28" spans="1:8" x14ac:dyDescent="0.25">
      <c r="A28" s="22" t="s">
        <v>67</v>
      </c>
      <c r="B28" s="22" t="s">
        <v>15</v>
      </c>
      <c r="C28" s="30">
        <v>37595</v>
      </c>
      <c r="D28" s="45" t="s">
        <v>478</v>
      </c>
      <c r="E28" s="22" t="s">
        <v>156</v>
      </c>
      <c r="F28" s="24">
        <v>4.5</v>
      </c>
      <c r="G28" s="9"/>
      <c r="H28" s="24"/>
    </row>
    <row r="29" spans="1:8" x14ac:dyDescent="0.25">
      <c r="A29" s="22" t="s">
        <v>133</v>
      </c>
      <c r="B29" s="22" t="s">
        <v>15</v>
      </c>
      <c r="C29" s="30">
        <v>88256</v>
      </c>
      <c r="D29" s="23" t="s">
        <v>479</v>
      </c>
      <c r="E29" s="22" t="s">
        <v>50</v>
      </c>
      <c r="F29" s="24">
        <v>0.44</v>
      </c>
      <c r="G29" s="9"/>
      <c r="H29" s="24"/>
    </row>
    <row r="30" spans="1:8" x14ac:dyDescent="0.25">
      <c r="A30" s="22" t="s">
        <v>308</v>
      </c>
      <c r="B30" s="22" t="s">
        <v>15</v>
      </c>
      <c r="C30" s="30">
        <v>88316</v>
      </c>
      <c r="D30" s="23" t="s">
        <v>134</v>
      </c>
      <c r="E30" s="22" t="s">
        <v>50</v>
      </c>
      <c r="F30" s="24">
        <v>0.2</v>
      </c>
      <c r="G30" s="9"/>
      <c r="H30" s="24"/>
    </row>
    <row r="31" spans="1:8" x14ac:dyDescent="0.25">
      <c r="A31" s="22"/>
      <c r="B31" s="22"/>
      <c r="C31" s="31"/>
      <c r="D31" s="23"/>
      <c r="E31" s="22"/>
      <c r="F31" s="9"/>
      <c r="G31" s="24"/>
      <c r="H31" s="24"/>
    </row>
    <row r="32" spans="1:8" x14ac:dyDescent="0.25">
      <c r="A32" s="19">
        <v>6</v>
      </c>
      <c r="B32" s="19" t="s">
        <v>227</v>
      </c>
      <c r="C32" s="29" t="s">
        <v>261</v>
      </c>
      <c r="D32" s="20" t="s">
        <v>262</v>
      </c>
      <c r="E32" s="19" t="s">
        <v>25</v>
      </c>
      <c r="F32" s="14"/>
      <c r="G32" s="14"/>
      <c r="H32" s="21"/>
    </row>
    <row r="33" spans="1:8" ht="36" x14ac:dyDescent="0.25">
      <c r="A33" s="22" t="s">
        <v>70</v>
      </c>
      <c r="B33" s="22" t="s">
        <v>15</v>
      </c>
      <c r="C33" s="30">
        <v>36888</v>
      </c>
      <c r="D33" s="23" t="s">
        <v>480</v>
      </c>
      <c r="E33" s="22" t="s">
        <v>30</v>
      </c>
      <c r="F33" s="24">
        <v>1.1000000000000001</v>
      </c>
      <c r="G33" s="9"/>
      <c r="H33" s="24"/>
    </row>
    <row r="34" spans="1:8" x14ac:dyDescent="0.25">
      <c r="A34" s="22" t="s">
        <v>75</v>
      </c>
      <c r="B34" s="22" t="s">
        <v>15</v>
      </c>
      <c r="C34" s="30">
        <v>88315</v>
      </c>
      <c r="D34" s="23" t="s">
        <v>154</v>
      </c>
      <c r="E34" s="22" t="s">
        <v>50</v>
      </c>
      <c r="F34" s="24">
        <v>0.46800000000000003</v>
      </c>
      <c r="G34" s="9"/>
      <c r="H34" s="24"/>
    </row>
    <row r="35" spans="1:8" x14ac:dyDescent="0.25">
      <c r="A35" s="22" t="s">
        <v>79</v>
      </c>
      <c r="B35" s="22" t="s">
        <v>15</v>
      </c>
      <c r="C35" s="30">
        <v>88251</v>
      </c>
      <c r="D35" s="23" t="s">
        <v>481</v>
      </c>
      <c r="E35" s="22" t="s">
        <v>50</v>
      </c>
      <c r="F35" s="24">
        <v>0.46800000000000003</v>
      </c>
      <c r="G35" s="9"/>
      <c r="H35" s="24"/>
    </row>
    <row r="36" spans="1:8" x14ac:dyDescent="0.25">
      <c r="A36" s="22"/>
      <c r="B36" s="22"/>
      <c r="C36" s="30"/>
      <c r="D36" s="23"/>
      <c r="E36" s="22"/>
      <c r="F36" s="24"/>
      <c r="G36" s="9"/>
      <c r="H36" s="24"/>
    </row>
    <row r="37" spans="1:8" ht="36" x14ac:dyDescent="0.25">
      <c r="A37" s="19">
        <v>7</v>
      </c>
      <c r="B37" s="19" t="s">
        <v>227</v>
      </c>
      <c r="C37" s="29" t="s">
        <v>286</v>
      </c>
      <c r="D37" s="20" t="s">
        <v>287</v>
      </c>
      <c r="E37" s="19" t="s">
        <v>25</v>
      </c>
      <c r="F37" s="14"/>
      <c r="G37" s="14"/>
      <c r="H37" s="21"/>
    </row>
    <row r="38" spans="1:8" ht="24" x14ac:dyDescent="0.25">
      <c r="A38" s="22" t="s">
        <v>89</v>
      </c>
      <c r="B38" s="22" t="s">
        <v>15</v>
      </c>
      <c r="C38" s="30">
        <v>1338</v>
      </c>
      <c r="D38" s="23" t="s">
        <v>482</v>
      </c>
      <c r="E38" s="22" t="s">
        <v>25</v>
      </c>
      <c r="F38" s="24">
        <v>1.131</v>
      </c>
      <c r="G38" s="9"/>
      <c r="H38" s="24"/>
    </row>
    <row r="39" spans="1:8" ht="24" x14ac:dyDescent="0.25">
      <c r="A39" s="22" t="s">
        <v>91</v>
      </c>
      <c r="B39" s="22" t="s">
        <v>15</v>
      </c>
      <c r="C39" s="30">
        <v>1339</v>
      </c>
      <c r="D39" s="23" t="s">
        <v>483</v>
      </c>
      <c r="E39" s="22" t="s">
        <v>156</v>
      </c>
      <c r="F39" s="24">
        <v>0.91600000000000004</v>
      </c>
      <c r="G39" s="9"/>
      <c r="H39" s="24"/>
    </row>
    <row r="40" spans="1:8" ht="24" x14ac:dyDescent="0.25">
      <c r="A40" s="22" t="s">
        <v>338</v>
      </c>
      <c r="B40" s="22" t="s">
        <v>15</v>
      </c>
      <c r="C40" s="30">
        <v>11950</v>
      </c>
      <c r="D40" s="23" t="s">
        <v>219</v>
      </c>
      <c r="E40" s="22" t="s">
        <v>21</v>
      </c>
      <c r="F40" s="24">
        <v>6</v>
      </c>
      <c r="G40" s="9"/>
      <c r="H40" s="24"/>
    </row>
    <row r="41" spans="1:8" x14ac:dyDescent="0.25">
      <c r="A41" s="22" t="s">
        <v>341</v>
      </c>
      <c r="B41" s="22" t="s">
        <v>15</v>
      </c>
      <c r="C41" s="30">
        <v>34672</v>
      </c>
      <c r="D41" s="23" t="s">
        <v>484</v>
      </c>
      <c r="E41" s="22" t="s">
        <v>25</v>
      </c>
      <c r="F41" s="24">
        <v>1.1000000000000001</v>
      </c>
      <c r="G41" s="9"/>
      <c r="H41" s="24"/>
    </row>
    <row r="42" spans="1:8" x14ac:dyDescent="0.25">
      <c r="A42" s="22" t="s">
        <v>347</v>
      </c>
      <c r="B42" s="22" t="s">
        <v>15</v>
      </c>
      <c r="C42" s="30">
        <v>88261</v>
      </c>
      <c r="D42" s="23" t="s">
        <v>485</v>
      </c>
      <c r="E42" s="22" t="s">
        <v>50</v>
      </c>
      <c r="F42" s="24">
        <v>1.925</v>
      </c>
      <c r="G42" s="9"/>
      <c r="H42" s="24"/>
    </row>
    <row r="43" spans="1:8" x14ac:dyDescent="0.25">
      <c r="A43" s="22" t="s">
        <v>349</v>
      </c>
      <c r="B43" s="22" t="s">
        <v>15</v>
      </c>
      <c r="C43" s="30">
        <v>88239</v>
      </c>
      <c r="D43" s="23" t="s">
        <v>486</v>
      </c>
      <c r="E43" s="22" t="s">
        <v>50</v>
      </c>
      <c r="F43" s="24">
        <v>0.78</v>
      </c>
      <c r="G43" s="9"/>
      <c r="H43" s="24"/>
    </row>
    <row r="44" spans="1:8" x14ac:dyDescent="0.25">
      <c r="A44" s="22" t="s">
        <v>487</v>
      </c>
      <c r="B44" s="22" t="s">
        <v>15</v>
      </c>
      <c r="C44" s="30">
        <v>39961</v>
      </c>
      <c r="D44" s="23" t="s">
        <v>488</v>
      </c>
      <c r="E44" s="22" t="s">
        <v>21</v>
      </c>
      <c r="F44" s="24">
        <v>0.56499999999999995</v>
      </c>
      <c r="G44" s="9"/>
      <c r="H44" s="24"/>
    </row>
    <row r="45" spans="1:8" x14ac:dyDescent="0.25">
      <c r="A45" s="22"/>
      <c r="B45" s="22"/>
      <c r="C45" s="30"/>
      <c r="D45" s="23"/>
      <c r="E45" s="22"/>
      <c r="F45" s="24"/>
      <c r="G45" s="9"/>
      <c r="H45" s="24"/>
    </row>
    <row r="46" spans="1:8" ht="24" x14ac:dyDescent="0.25">
      <c r="A46" s="19">
        <v>8</v>
      </c>
      <c r="B46" s="19" t="s">
        <v>227</v>
      </c>
      <c r="C46" s="29" t="s">
        <v>270</v>
      </c>
      <c r="D46" s="20" t="s">
        <v>271</v>
      </c>
      <c r="E46" s="19" t="s">
        <v>25</v>
      </c>
      <c r="F46" s="14"/>
      <c r="G46" s="14"/>
      <c r="H46" s="21"/>
    </row>
    <row r="47" spans="1:8" x14ac:dyDescent="0.25">
      <c r="A47" s="22" t="s">
        <v>139</v>
      </c>
      <c r="B47" s="22" t="s">
        <v>131</v>
      </c>
      <c r="C47" s="30">
        <v>2613</v>
      </c>
      <c r="D47" s="23" t="s">
        <v>489</v>
      </c>
      <c r="E47" s="22" t="s">
        <v>103</v>
      </c>
      <c r="F47" s="24">
        <v>0.16</v>
      </c>
      <c r="G47" s="9"/>
      <c r="H47" s="24"/>
    </row>
    <row r="48" spans="1:8" x14ac:dyDescent="0.25">
      <c r="A48" s="22" t="s">
        <v>141</v>
      </c>
      <c r="B48" s="22" t="s">
        <v>131</v>
      </c>
      <c r="C48" s="30">
        <v>5210</v>
      </c>
      <c r="D48" s="23" t="s">
        <v>490</v>
      </c>
      <c r="E48" s="22" t="s">
        <v>103</v>
      </c>
      <c r="F48" s="24">
        <v>0.33</v>
      </c>
      <c r="G48" s="9"/>
      <c r="H48" s="24"/>
    </row>
    <row r="49" spans="1:8" x14ac:dyDescent="0.25">
      <c r="A49" s="22" t="s">
        <v>142</v>
      </c>
      <c r="B49" s="22" t="s">
        <v>15</v>
      </c>
      <c r="C49" s="30">
        <v>3767</v>
      </c>
      <c r="D49" s="23" t="s">
        <v>491</v>
      </c>
      <c r="E49" s="22" t="s">
        <v>21</v>
      </c>
      <c r="F49" s="24">
        <v>0.06</v>
      </c>
      <c r="G49" s="9"/>
      <c r="H49" s="24"/>
    </row>
    <row r="50" spans="1:8" x14ac:dyDescent="0.25">
      <c r="A50" s="22" t="s">
        <v>143</v>
      </c>
      <c r="B50" s="22" t="s">
        <v>15</v>
      </c>
      <c r="C50" s="30">
        <v>43626</v>
      </c>
      <c r="D50" s="23" t="s">
        <v>492</v>
      </c>
      <c r="E50" s="22" t="s">
        <v>156</v>
      </c>
      <c r="F50" s="24">
        <v>0.82</v>
      </c>
      <c r="G50" s="9"/>
      <c r="H50" s="24"/>
    </row>
    <row r="51" spans="1:8" x14ac:dyDescent="0.25">
      <c r="A51" s="22" t="s">
        <v>144</v>
      </c>
      <c r="B51" s="22" t="s">
        <v>15</v>
      </c>
      <c r="C51" s="30">
        <v>88310</v>
      </c>
      <c r="D51" s="23" t="s">
        <v>493</v>
      </c>
      <c r="E51" s="22" t="s">
        <v>50</v>
      </c>
      <c r="F51" s="24">
        <v>0.49</v>
      </c>
      <c r="G51" s="9"/>
      <c r="H51" s="24"/>
    </row>
    <row r="52" spans="1:8" x14ac:dyDescent="0.25">
      <c r="A52" s="22" t="s">
        <v>373</v>
      </c>
      <c r="B52" s="22" t="s">
        <v>15</v>
      </c>
      <c r="C52" s="30">
        <v>100301</v>
      </c>
      <c r="D52" s="23" t="s">
        <v>494</v>
      </c>
      <c r="E52" s="22" t="s">
        <v>50</v>
      </c>
      <c r="F52" s="24">
        <v>0.39200000000000002</v>
      </c>
      <c r="G52" s="9"/>
      <c r="H52" s="24"/>
    </row>
    <row r="53" spans="1:8" x14ac:dyDescent="0.25">
      <c r="A53" s="22"/>
      <c r="B53" s="22"/>
      <c r="C53" s="30"/>
      <c r="D53" s="23"/>
      <c r="E53" s="22"/>
      <c r="F53" s="24"/>
      <c r="G53" s="9"/>
      <c r="H53" s="24"/>
    </row>
    <row r="54" spans="1:8" ht="36" x14ac:dyDescent="0.25">
      <c r="A54" s="19">
        <v>9</v>
      </c>
      <c r="B54" s="19" t="s">
        <v>227</v>
      </c>
      <c r="C54" s="29" t="s">
        <v>321</v>
      </c>
      <c r="D54" s="20" t="s">
        <v>322</v>
      </c>
      <c r="E54" s="19" t="s">
        <v>21</v>
      </c>
      <c r="F54" s="14"/>
      <c r="G54" s="14"/>
      <c r="H54" s="25"/>
    </row>
    <row r="55" spans="1:8" x14ac:dyDescent="0.25">
      <c r="A55" s="22" t="s">
        <v>145</v>
      </c>
      <c r="B55" s="22" t="s">
        <v>131</v>
      </c>
      <c r="C55" s="30">
        <v>31054</v>
      </c>
      <c r="D55" s="23" t="s">
        <v>495</v>
      </c>
      <c r="E55" s="22" t="s">
        <v>21</v>
      </c>
      <c r="F55" s="24">
        <v>1</v>
      </c>
      <c r="G55" s="46"/>
      <c r="H55" s="24"/>
    </row>
    <row r="56" spans="1:8" x14ac:dyDescent="0.25">
      <c r="A56" s="22" t="s">
        <v>146</v>
      </c>
      <c r="B56" s="22" t="s">
        <v>15</v>
      </c>
      <c r="C56" s="30">
        <v>3146</v>
      </c>
      <c r="D56" s="23" t="s">
        <v>147</v>
      </c>
      <c r="E56" s="22" t="s">
        <v>21</v>
      </c>
      <c r="F56" s="24">
        <v>2.1000000000000001E-2</v>
      </c>
      <c r="G56" s="9"/>
      <c r="H56" s="24"/>
    </row>
    <row r="57" spans="1:8" ht="24" x14ac:dyDescent="0.25">
      <c r="A57" s="22" t="s">
        <v>148</v>
      </c>
      <c r="B57" s="22" t="s">
        <v>15</v>
      </c>
      <c r="C57" s="30">
        <v>88267</v>
      </c>
      <c r="D57" s="23" t="s">
        <v>137</v>
      </c>
      <c r="E57" s="22" t="s">
        <v>50</v>
      </c>
      <c r="F57" s="24">
        <v>9.6000000000000002E-2</v>
      </c>
      <c r="G57" s="9"/>
      <c r="H57" s="24"/>
    </row>
    <row r="58" spans="1:8" x14ac:dyDescent="0.25">
      <c r="A58" s="22" t="s">
        <v>149</v>
      </c>
      <c r="B58" s="22" t="s">
        <v>15</v>
      </c>
      <c r="C58" s="30">
        <v>88316</v>
      </c>
      <c r="D58" s="23" t="s">
        <v>134</v>
      </c>
      <c r="E58" s="22" t="s">
        <v>50</v>
      </c>
      <c r="F58" s="24">
        <v>3.0300000000000001E-2</v>
      </c>
      <c r="G58" s="9"/>
      <c r="H58" s="24"/>
    </row>
    <row r="59" spans="1:8" x14ac:dyDescent="0.25">
      <c r="A59" s="22"/>
      <c r="B59" s="9"/>
      <c r="C59" s="30"/>
      <c r="D59" s="9"/>
      <c r="E59" s="9"/>
      <c r="F59" s="9"/>
      <c r="G59" s="24"/>
      <c r="H59" s="24"/>
    </row>
    <row r="60" spans="1:8" ht="24" x14ac:dyDescent="0.25">
      <c r="A60" s="19">
        <v>10</v>
      </c>
      <c r="B60" s="19" t="s">
        <v>227</v>
      </c>
      <c r="C60" s="29" t="s">
        <v>410</v>
      </c>
      <c r="D60" s="20" t="s">
        <v>411</v>
      </c>
      <c r="E60" s="19" t="s">
        <v>21</v>
      </c>
      <c r="F60" s="14"/>
      <c r="G60" s="14"/>
      <c r="H60" s="21"/>
    </row>
    <row r="61" spans="1:8" x14ac:dyDescent="0.25">
      <c r="A61" s="22" t="s">
        <v>150</v>
      </c>
      <c r="B61" s="22" t="s">
        <v>15</v>
      </c>
      <c r="C61" s="30">
        <v>3148</v>
      </c>
      <c r="D61" s="23" t="s">
        <v>496</v>
      </c>
      <c r="E61" s="22" t="s">
        <v>21</v>
      </c>
      <c r="F61" s="24">
        <v>1.9199999999999998E-2</v>
      </c>
      <c r="G61" s="9"/>
      <c r="H61" s="24"/>
    </row>
    <row r="62" spans="1:8" ht="24" x14ac:dyDescent="0.25">
      <c r="A62" s="22" t="s">
        <v>151</v>
      </c>
      <c r="B62" s="22" t="s">
        <v>135</v>
      </c>
      <c r="C62" s="30" t="s">
        <v>497</v>
      </c>
      <c r="D62" s="23" t="s">
        <v>498</v>
      </c>
      <c r="E62" s="22" t="s">
        <v>21</v>
      </c>
      <c r="F62" s="24">
        <v>1</v>
      </c>
      <c r="G62" s="9"/>
      <c r="H62" s="24"/>
    </row>
    <row r="63" spans="1:8" ht="24" x14ac:dyDescent="0.25">
      <c r="A63" s="22" t="s">
        <v>152</v>
      </c>
      <c r="B63" s="22" t="s">
        <v>15</v>
      </c>
      <c r="C63" s="30">
        <v>88248</v>
      </c>
      <c r="D63" s="23" t="s">
        <v>138</v>
      </c>
      <c r="E63" s="22" t="s">
        <v>50</v>
      </c>
      <c r="F63" s="24">
        <v>0.92490000000000006</v>
      </c>
      <c r="G63" s="9"/>
      <c r="H63" s="24"/>
    </row>
    <row r="64" spans="1:8" ht="24" x14ac:dyDescent="0.25">
      <c r="A64" s="22" t="s">
        <v>153</v>
      </c>
      <c r="B64" s="22" t="s">
        <v>15</v>
      </c>
      <c r="C64" s="30">
        <v>88267</v>
      </c>
      <c r="D64" s="23" t="s">
        <v>137</v>
      </c>
      <c r="E64" s="22" t="s">
        <v>50</v>
      </c>
      <c r="F64" s="24">
        <v>0.92490000000000006</v>
      </c>
      <c r="G64" s="9"/>
      <c r="H64" s="24"/>
    </row>
    <row r="65" spans="1:8" x14ac:dyDescent="0.25">
      <c r="A65" s="22"/>
      <c r="B65" s="22"/>
      <c r="C65" s="30"/>
      <c r="D65" s="23"/>
      <c r="E65" s="22"/>
      <c r="F65" s="24"/>
      <c r="G65" s="9"/>
      <c r="H65" s="24"/>
    </row>
    <row r="66" spans="1:8" ht="24" x14ac:dyDescent="0.25">
      <c r="A66" s="19">
        <v>11</v>
      </c>
      <c r="B66" s="19" t="s">
        <v>227</v>
      </c>
      <c r="C66" s="29" t="s">
        <v>412</v>
      </c>
      <c r="D66" s="20" t="s">
        <v>413</v>
      </c>
      <c r="E66" s="19" t="s">
        <v>21</v>
      </c>
      <c r="F66" s="14"/>
      <c r="G66" s="14"/>
      <c r="H66" s="21"/>
    </row>
    <row r="67" spans="1:8" x14ac:dyDescent="0.25">
      <c r="A67" s="22" t="s">
        <v>155</v>
      </c>
      <c r="B67" s="22" t="s">
        <v>15</v>
      </c>
      <c r="C67" s="30">
        <v>3148</v>
      </c>
      <c r="D67" s="23" t="s">
        <v>496</v>
      </c>
      <c r="E67" s="22" t="s">
        <v>21</v>
      </c>
      <c r="F67" s="24">
        <v>1.9199999999999998E-2</v>
      </c>
      <c r="G67" s="9"/>
      <c r="H67" s="24"/>
    </row>
    <row r="68" spans="1:8" ht="24" x14ac:dyDescent="0.25">
      <c r="A68" s="22" t="s">
        <v>157</v>
      </c>
      <c r="B68" s="22" t="s">
        <v>1884</v>
      </c>
      <c r="C68" s="30">
        <v>11146</v>
      </c>
      <c r="D68" s="23" t="s">
        <v>499</v>
      </c>
      <c r="E68" s="22" t="s">
        <v>21</v>
      </c>
      <c r="F68" s="24">
        <v>1</v>
      </c>
      <c r="G68" s="9"/>
      <c r="H68" s="24"/>
    </row>
    <row r="69" spans="1:8" ht="24" x14ac:dyDescent="0.25">
      <c r="A69" s="22" t="s">
        <v>158</v>
      </c>
      <c r="B69" s="22" t="s">
        <v>15</v>
      </c>
      <c r="C69" s="30">
        <v>88248</v>
      </c>
      <c r="D69" s="23" t="s">
        <v>138</v>
      </c>
      <c r="E69" s="22" t="s">
        <v>50</v>
      </c>
      <c r="F69" s="24">
        <v>0.92490000000000006</v>
      </c>
      <c r="G69" s="9"/>
      <c r="H69" s="24"/>
    </row>
    <row r="70" spans="1:8" ht="24" x14ac:dyDescent="0.25">
      <c r="A70" s="22" t="s">
        <v>159</v>
      </c>
      <c r="B70" s="22" t="s">
        <v>15</v>
      </c>
      <c r="C70" s="30">
        <v>88267</v>
      </c>
      <c r="D70" s="23" t="s">
        <v>137</v>
      </c>
      <c r="E70" s="22" t="s">
        <v>50</v>
      </c>
      <c r="F70" s="24">
        <v>0.92490000000000006</v>
      </c>
      <c r="G70" s="9"/>
      <c r="H70" s="24"/>
    </row>
    <row r="71" spans="1:8" x14ac:dyDescent="0.25">
      <c r="A71" s="22"/>
      <c r="B71" s="22"/>
      <c r="C71" s="30"/>
      <c r="D71" s="23"/>
      <c r="E71" s="22"/>
      <c r="F71" s="24"/>
      <c r="G71" s="9"/>
      <c r="H71" s="24"/>
    </row>
    <row r="72" spans="1:8" ht="24" x14ac:dyDescent="0.25">
      <c r="A72" s="19">
        <v>12</v>
      </c>
      <c r="B72" s="19" t="s">
        <v>227</v>
      </c>
      <c r="C72" s="29" t="s">
        <v>416</v>
      </c>
      <c r="D72" s="20" t="s">
        <v>417</v>
      </c>
      <c r="E72" s="19" t="s">
        <v>21</v>
      </c>
      <c r="F72" s="14"/>
      <c r="G72" s="14"/>
      <c r="H72" s="21"/>
    </row>
    <row r="73" spans="1:8" x14ac:dyDescent="0.25">
      <c r="A73" s="22" t="s">
        <v>163</v>
      </c>
      <c r="B73" s="22" t="s">
        <v>15</v>
      </c>
      <c r="C73" s="30">
        <v>3148</v>
      </c>
      <c r="D73" s="23" t="s">
        <v>496</v>
      </c>
      <c r="E73" s="22" t="s">
        <v>21</v>
      </c>
      <c r="F73" s="24">
        <v>1.9199999999999998E-2</v>
      </c>
      <c r="G73" s="9"/>
      <c r="H73" s="24"/>
    </row>
    <row r="74" spans="1:8" ht="24" x14ac:dyDescent="0.25">
      <c r="A74" s="22" t="s">
        <v>164</v>
      </c>
      <c r="B74" s="22" t="s">
        <v>15</v>
      </c>
      <c r="C74" s="30">
        <v>21112</v>
      </c>
      <c r="D74" s="23" t="s">
        <v>500</v>
      </c>
      <c r="E74" s="22" t="s">
        <v>21</v>
      </c>
      <c r="F74" s="24">
        <v>1</v>
      </c>
      <c r="G74" s="9"/>
      <c r="H74" s="24"/>
    </row>
    <row r="75" spans="1:8" ht="24" x14ac:dyDescent="0.25">
      <c r="A75" s="22" t="s">
        <v>166</v>
      </c>
      <c r="B75" s="22" t="s">
        <v>15</v>
      </c>
      <c r="C75" s="30">
        <v>88248</v>
      </c>
      <c r="D75" s="23" t="s">
        <v>138</v>
      </c>
      <c r="E75" s="22" t="s">
        <v>50</v>
      </c>
      <c r="F75" s="24">
        <v>0.92490000000000006</v>
      </c>
      <c r="G75" s="9"/>
      <c r="H75" s="24"/>
    </row>
    <row r="76" spans="1:8" ht="24" x14ac:dyDescent="0.25">
      <c r="A76" s="22" t="s">
        <v>167</v>
      </c>
      <c r="B76" s="22" t="s">
        <v>15</v>
      </c>
      <c r="C76" s="30">
        <v>88267</v>
      </c>
      <c r="D76" s="23" t="s">
        <v>137</v>
      </c>
      <c r="E76" s="22" t="s">
        <v>50</v>
      </c>
      <c r="F76" s="24">
        <v>0.92490000000000006</v>
      </c>
      <c r="G76" s="9"/>
      <c r="H76" s="24"/>
    </row>
    <row r="77" spans="1:8" x14ac:dyDescent="0.25">
      <c r="A77" s="22"/>
      <c r="B77" s="22"/>
      <c r="C77" s="30"/>
      <c r="D77" s="23"/>
      <c r="E77" s="22"/>
      <c r="F77" s="24"/>
      <c r="G77" s="9"/>
      <c r="H77" s="24"/>
    </row>
    <row r="78" spans="1:8" ht="24" x14ac:dyDescent="0.25">
      <c r="A78" s="19">
        <v>13</v>
      </c>
      <c r="B78" s="19" t="s">
        <v>227</v>
      </c>
      <c r="C78" s="29" t="s">
        <v>421</v>
      </c>
      <c r="D78" s="20" t="s">
        <v>422</v>
      </c>
      <c r="E78" s="19" t="s">
        <v>21</v>
      </c>
      <c r="F78" s="14"/>
      <c r="G78" s="14"/>
      <c r="H78" s="21"/>
    </row>
    <row r="79" spans="1:8" ht="36" x14ac:dyDescent="0.25">
      <c r="A79" s="22" t="s">
        <v>171</v>
      </c>
      <c r="B79" s="22" t="s">
        <v>15</v>
      </c>
      <c r="C79" s="30">
        <v>4351</v>
      </c>
      <c r="D79" s="23" t="s">
        <v>501</v>
      </c>
      <c r="E79" s="22" t="s">
        <v>21</v>
      </c>
      <c r="F79" s="24">
        <v>6</v>
      </c>
      <c r="G79" s="9"/>
      <c r="H79" s="24"/>
    </row>
    <row r="80" spans="1:8" ht="24" x14ac:dyDescent="0.25">
      <c r="A80" s="22" t="s">
        <v>172</v>
      </c>
      <c r="B80" s="22" t="s">
        <v>131</v>
      </c>
      <c r="C80" s="30">
        <v>7009</v>
      </c>
      <c r="D80" s="23" t="s">
        <v>502</v>
      </c>
      <c r="E80" s="22" t="s">
        <v>21</v>
      </c>
      <c r="F80" s="24">
        <v>1</v>
      </c>
      <c r="G80" s="9"/>
      <c r="H80" s="24"/>
    </row>
    <row r="81" spans="1:8" ht="24" x14ac:dyDescent="0.25">
      <c r="A81" s="22" t="s">
        <v>173</v>
      </c>
      <c r="B81" s="22" t="s">
        <v>15</v>
      </c>
      <c r="C81" s="30">
        <v>88267</v>
      </c>
      <c r="D81" s="23" t="s">
        <v>137</v>
      </c>
      <c r="E81" s="22" t="s">
        <v>50</v>
      </c>
      <c r="F81" s="24">
        <v>0.63229999999999997</v>
      </c>
      <c r="G81" s="9"/>
      <c r="H81" s="24"/>
    </row>
    <row r="82" spans="1:8" x14ac:dyDescent="0.25">
      <c r="A82" s="22" t="s">
        <v>174</v>
      </c>
      <c r="B82" s="22" t="s">
        <v>15</v>
      </c>
      <c r="C82" s="30">
        <v>88316</v>
      </c>
      <c r="D82" s="23" t="s">
        <v>134</v>
      </c>
      <c r="E82" s="22" t="s">
        <v>50</v>
      </c>
      <c r="F82" s="24">
        <v>0.19919999999999999</v>
      </c>
      <c r="G82" s="9"/>
      <c r="H82" s="24"/>
    </row>
    <row r="83" spans="1:8" x14ac:dyDescent="0.25">
      <c r="A83" s="22"/>
      <c r="B83" s="22"/>
      <c r="C83" s="30"/>
      <c r="D83" s="23"/>
      <c r="E83" s="22"/>
      <c r="F83" s="24"/>
      <c r="G83" s="9"/>
      <c r="H83" s="24"/>
    </row>
    <row r="84" spans="1:8" ht="24" x14ac:dyDescent="0.25">
      <c r="A84" s="19">
        <v>14</v>
      </c>
      <c r="B84" s="19" t="s">
        <v>227</v>
      </c>
      <c r="C84" s="29" t="s">
        <v>424</v>
      </c>
      <c r="D84" s="20" t="s">
        <v>425</v>
      </c>
      <c r="E84" s="19" t="s">
        <v>21</v>
      </c>
      <c r="F84" s="14"/>
      <c r="G84" s="14"/>
      <c r="H84" s="21"/>
    </row>
    <row r="85" spans="1:8" x14ac:dyDescent="0.25">
      <c r="A85" s="22" t="s">
        <v>175</v>
      </c>
      <c r="B85" s="22" t="s">
        <v>15</v>
      </c>
      <c r="C85" s="30">
        <v>3148</v>
      </c>
      <c r="D85" s="23" t="s">
        <v>496</v>
      </c>
      <c r="E85" s="22" t="s">
        <v>21</v>
      </c>
      <c r="F85" s="24">
        <v>1.9199999999999998E-2</v>
      </c>
      <c r="G85" s="9"/>
      <c r="H85" s="24"/>
    </row>
    <row r="86" spans="1:8" ht="24" x14ac:dyDescent="0.25">
      <c r="A86" s="22" t="s">
        <v>176</v>
      </c>
      <c r="B86" s="22" t="s">
        <v>131</v>
      </c>
      <c r="C86" s="30">
        <v>31016</v>
      </c>
      <c r="D86" s="23" t="s">
        <v>1856</v>
      </c>
      <c r="E86" s="22" t="s">
        <v>21</v>
      </c>
      <c r="F86" s="24">
        <v>1</v>
      </c>
      <c r="G86" s="9"/>
      <c r="H86" s="24"/>
    </row>
    <row r="87" spans="1:8" ht="24" x14ac:dyDescent="0.25">
      <c r="A87" s="22" t="s">
        <v>177</v>
      </c>
      <c r="B87" s="22" t="s">
        <v>15</v>
      </c>
      <c r="C87" s="30">
        <v>88248</v>
      </c>
      <c r="D87" s="23" t="s">
        <v>138</v>
      </c>
      <c r="E87" s="22" t="s">
        <v>50</v>
      </c>
      <c r="F87" s="24">
        <v>0.29199999999999998</v>
      </c>
      <c r="G87" s="9"/>
      <c r="H87" s="24"/>
    </row>
    <row r="88" spans="1:8" ht="24" x14ac:dyDescent="0.25">
      <c r="A88" s="22" t="s">
        <v>178</v>
      </c>
      <c r="B88" s="22" t="s">
        <v>15</v>
      </c>
      <c r="C88" s="30">
        <v>88267</v>
      </c>
      <c r="D88" s="23" t="s">
        <v>137</v>
      </c>
      <c r="E88" s="22" t="s">
        <v>50</v>
      </c>
      <c r="F88" s="24">
        <v>0.26</v>
      </c>
      <c r="G88" s="9"/>
      <c r="H88" s="24"/>
    </row>
    <row r="89" spans="1:8" x14ac:dyDescent="0.25">
      <c r="A89" s="22"/>
      <c r="B89" s="22"/>
      <c r="C89" s="30"/>
      <c r="D89" s="23"/>
      <c r="E89" s="22"/>
      <c r="F89" s="24"/>
      <c r="G89" s="9"/>
      <c r="H89" s="24"/>
    </row>
    <row r="90" spans="1:8" ht="24" x14ac:dyDescent="0.25">
      <c r="A90" s="19">
        <v>15</v>
      </c>
      <c r="B90" s="19" t="s">
        <v>227</v>
      </c>
      <c r="C90" s="29" t="s">
        <v>427</v>
      </c>
      <c r="D90" s="20" t="s">
        <v>428</v>
      </c>
      <c r="E90" s="19" t="s">
        <v>21</v>
      </c>
      <c r="F90" s="14"/>
      <c r="G90" s="14"/>
      <c r="H90" s="21"/>
    </row>
    <row r="91" spans="1:8" ht="24" x14ac:dyDescent="0.25">
      <c r="A91" s="22" t="s">
        <v>179</v>
      </c>
      <c r="B91" s="22" t="s">
        <v>135</v>
      </c>
      <c r="C91" s="30" t="s">
        <v>503</v>
      </c>
      <c r="D91" s="23" t="s">
        <v>504</v>
      </c>
      <c r="E91" s="22" t="s">
        <v>21</v>
      </c>
      <c r="F91" s="24">
        <v>1</v>
      </c>
      <c r="G91" s="9"/>
      <c r="H91" s="24"/>
    </row>
    <row r="92" spans="1:8" ht="24" x14ac:dyDescent="0.25">
      <c r="A92" s="22" t="s">
        <v>180</v>
      </c>
      <c r="B92" s="22" t="s">
        <v>15</v>
      </c>
      <c r="C92" s="30">
        <v>88267</v>
      </c>
      <c r="D92" s="23" t="s">
        <v>137</v>
      </c>
      <c r="E92" s="22" t="s">
        <v>50</v>
      </c>
      <c r="F92" s="24">
        <v>0.63229999999999997</v>
      </c>
      <c r="G92" s="9"/>
      <c r="H92" s="24"/>
    </row>
    <row r="93" spans="1:8" x14ac:dyDescent="0.25">
      <c r="A93" s="22" t="s">
        <v>181</v>
      </c>
      <c r="B93" s="22" t="s">
        <v>15</v>
      </c>
      <c r="C93" s="30">
        <v>88316</v>
      </c>
      <c r="D93" s="23" t="s">
        <v>134</v>
      </c>
      <c r="E93" s="22" t="s">
        <v>50</v>
      </c>
      <c r="F93" s="24">
        <v>0.19919999999999999</v>
      </c>
      <c r="G93" s="9"/>
      <c r="H93" s="24"/>
    </row>
    <row r="94" spans="1:8" x14ac:dyDescent="0.25">
      <c r="A94" s="22"/>
      <c r="B94" s="22"/>
      <c r="C94" s="30"/>
      <c r="D94" s="23"/>
      <c r="E94" s="22"/>
      <c r="F94" s="24"/>
      <c r="G94" s="9"/>
      <c r="H94" s="24"/>
    </row>
    <row r="95" spans="1:8" ht="24" x14ac:dyDescent="0.25">
      <c r="A95" s="19">
        <v>16</v>
      </c>
      <c r="B95" s="19" t="s">
        <v>227</v>
      </c>
      <c r="C95" s="29" t="s">
        <v>434</v>
      </c>
      <c r="D95" s="20" t="s">
        <v>435</v>
      </c>
      <c r="E95" s="19" t="s">
        <v>21</v>
      </c>
      <c r="F95" s="14"/>
      <c r="G95" s="14"/>
      <c r="H95" s="21"/>
    </row>
    <row r="96" spans="1:8" ht="24" x14ac:dyDescent="0.25">
      <c r="A96" s="22" t="s">
        <v>182</v>
      </c>
      <c r="B96" s="22" t="s">
        <v>15</v>
      </c>
      <c r="C96" s="30">
        <v>36791</v>
      </c>
      <c r="D96" s="23" t="s">
        <v>505</v>
      </c>
      <c r="E96" s="22" t="s">
        <v>21</v>
      </c>
      <c r="F96" s="24">
        <v>1</v>
      </c>
      <c r="G96" s="9"/>
      <c r="H96" s="24"/>
    </row>
    <row r="97" spans="1:8" x14ac:dyDescent="0.25">
      <c r="A97" s="22" t="s">
        <v>183</v>
      </c>
      <c r="B97" s="22" t="s">
        <v>15</v>
      </c>
      <c r="C97" s="30">
        <v>3146</v>
      </c>
      <c r="D97" s="23" t="s">
        <v>147</v>
      </c>
      <c r="E97" s="22" t="s">
        <v>21</v>
      </c>
      <c r="F97" s="24">
        <v>2.1000000000000001E-2</v>
      </c>
      <c r="G97" s="9"/>
      <c r="H97" s="24"/>
    </row>
    <row r="98" spans="1:8" ht="24" x14ac:dyDescent="0.25">
      <c r="A98" s="22" t="s">
        <v>184</v>
      </c>
      <c r="B98" s="22" t="s">
        <v>15</v>
      </c>
      <c r="C98" s="30">
        <v>88267</v>
      </c>
      <c r="D98" s="23" t="s">
        <v>137</v>
      </c>
      <c r="E98" s="22" t="s">
        <v>50</v>
      </c>
      <c r="F98" s="24">
        <v>9.6000000000000002E-2</v>
      </c>
      <c r="G98" s="9"/>
      <c r="H98" s="24"/>
    </row>
    <row r="99" spans="1:8" x14ac:dyDescent="0.25">
      <c r="A99" s="22" t="s">
        <v>506</v>
      </c>
      <c r="B99" s="22" t="s">
        <v>15</v>
      </c>
      <c r="C99" s="30">
        <v>88316</v>
      </c>
      <c r="D99" s="23" t="s">
        <v>134</v>
      </c>
      <c r="E99" s="22" t="s">
        <v>50</v>
      </c>
      <c r="F99" s="24">
        <v>3.0300000000000001E-2</v>
      </c>
      <c r="G99" s="9"/>
      <c r="H99" s="24"/>
    </row>
    <row r="100" spans="1:8" x14ac:dyDescent="0.25">
      <c r="A100" s="22"/>
      <c r="B100" s="22"/>
      <c r="C100" s="30"/>
      <c r="D100" s="23"/>
      <c r="E100" s="22"/>
      <c r="F100" s="24"/>
      <c r="G100" s="9"/>
      <c r="H100" s="24"/>
    </row>
    <row r="101" spans="1:8" x14ac:dyDescent="0.25">
      <c r="A101" s="19">
        <v>17</v>
      </c>
      <c r="B101" s="19" t="s">
        <v>227</v>
      </c>
      <c r="C101" s="29" t="s">
        <v>437</v>
      </c>
      <c r="D101" s="20" t="s">
        <v>438</v>
      </c>
      <c r="E101" s="19" t="s">
        <v>21</v>
      </c>
      <c r="F101" s="14"/>
      <c r="G101" s="14"/>
      <c r="H101" s="21"/>
    </row>
    <row r="102" spans="1:8" x14ac:dyDescent="0.25">
      <c r="A102" s="22" t="s">
        <v>185</v>
      </c>
      <c r="B102" s="22" t="s">
        <v>15</v>
      </c>
      <c r="C102" s="30">
        <v>37399</v>
      </c>
      <c r="D102" s="23" t="s">
        <v>507</v>
      </c>
      <c r="E102" s="22" t="s">
        <v>21</v>
      </c>
      <c r="F102" s="24">
        <v>1</v>
      </c>
      <c r="G102" s="9"/>
      <c r="H102" s="24"/>
    </row>
    <row r="103" spans="1:8" ht="24" x14ac:dyDescent="0.25">
      <c r="A103" s="22" t="s">
        <v>186</v>
      </c>
      <c r="B103" s="22" t="s">
        <v>15</v>
      </c>
      <c r="C103" s="30">
        <v>88267</v>
      </c>
      <c r="D103" s="23" t="s">
        <v>137</v>
      </c>
      <c r="E103" s="22" t="s">
        <v>50</v>
      </c>
      <c r="F103" s="24">
        <v>0.31619999999999998</v>
      </c>
      <c r="G103" s="9"/>
      <c r="H103" s="24"/>
    </row>
    <row r="104" spans="1:8" x14ac:dyDescent="0.25">
      <c r="A104" s="22" t="s">
        <v>187</v>
      </c>
      <c r="B104" s="22" t="s">
        <v>15</v>
      </c>
      <c r="C104" s="30">
        <v>88316</v>
      </c>
      <c r="D104" s="23" t="s">
        <v>134</v>
      </c>
      <c r="E104" s="22" t="s">
        <v>50</v>
      </c>
      <c r="F104" s="24">
        <v>9.9599999999999994E-2</v>
      </c>
      <c r="G104" s="9"/>
      <c r="H104" s="24"/>
    </row>
    <row r="105" spans="1:8" x14ac:dyDescent="0.25">
      <c r="A105" s="22"/>
      <c r="B105" s="22"/>
      <c r="C105" s="30"/>
      <c r="D105" s="23"/>
      <c r="E105" s="22"/>
      <c r="F105" s="24"/>
      <c r="G105" s="9"/>
      <c r="H105" s="24"/>
    </row>
    <row r="106" spans="1:8" ht="36" x14ac:dyDescent="0.25">
      <c r="A106" s="19">
        <v>18</v>
      </c>
      <c r="B106" s="19" t="s">
        <v>227</v>
      </c>
      <c r="C106" s="29" t="s">
        <v>447</v>
      </c>
      <c r="D106" s="20" t="s">
        <v>448</v>
      </c>
      <c r="E106" s="19" t="s">
        <v>21</v>
      </c>
      <c r="F106" s="14"/>
      <c r="G106" s="14"/>
      <c r="H106" s="21"/>
    </row>
    <row r="107" spans="1:8" x14ac:dyDescent="0.25">
      <c r="A107" s="22" t="s">
        <v>188</v>
      </c>
      <c r="B107" s="22" t="s">
        <v>135</v>
      </c>
      <c r="C107" s="30" t="s">
        <v>508</v>
      </c>
      <c r="D107" s="23" t="s">
        <v>509</v>
      </c>
      <c r="E107" s="22" t="s">
        <v>21</v>
      </c>
      <c r="F107" s="24">
        <v>1</v>
      </c>
      <c r="G107" s="9"/>
      <c r="H107" s="24"/>
    </row>
    <row r="108" spans="1:8" x14ac:dyDescent="0.25">
      <c r="A108" s="22" t="s">
        <v>189</v>
      </c>
      <c r="B108" s="22" t="s">
        <v>15</v>
      </c>
      <c r="C108" s="30">
        <v>4823</v>
      </c>
      <c r="D108" s="23" t="s">
        <v>170</v>
      </c>
      <c r="E108" s="22" t="s">
        <v>156</v>
      </c>
      <c r="F108" s="24">
        <v>0.52710000000000001</v>
      </c>
      <c r="G108" s="9"/>
      <c r="H108" s="24"/>
    </row>
    <row r="109" spans="1:8" x14ac:dyDescent="0.25">
      <c r="A109" s="22" t="s">
        <v>190</v>
      </c>
      <c r="B109" s="22" t="s">
        <v>15</v>
      </c>
      <c r="C109" s="30">
        <v>88274</v>
      </c>
      <c r="D109" s="23" t="s">
        <v>162</v>
      </c>
      <c r="E109" s="22" t="s">
        <v>50</v>
      </c>
      <c r="F109" s="24">
        <v>0.8458</v>
      </c>
      <c r="G109" s="9"/>
      <c r="H109" s="24"/>
    </row>
    <row r="110" spans="1:8" x14ac:dyDescent="0.25">
      <c r="A110" s="22" t="s">
        <v>191</v>
      </c>
      <c r="B110" s="22" t="s">
        <v>15</v>
      </c>
      <c r="C110" s="30">
        <v>88316</v>
      </c>
      <c r="D110" s="23" t="s">
        <v>134</v>
      </c>
      <c r="E110" s="22" t="s">
        <v>50</v>
      </c>
      <c r="F110" s="24">
        <v>0.26650000000000001</v>
      </c>
      <c r="G110" s="9"/>
      <c r="H110" s="24"/>
    </row>
    <row r="111" spans="1:8" ht="24" x14ac:dyDescent="0.25">
      <c r="A111" s="22" t="s">
        <v>192</v>
      </c>
      <c r="B111" s="22" t="s">
        <v>15</v>
      </c>
      <c r="C111" s="30">
        <v>86877</v>
      </c>
      <c r="D111" s="23" t="s">
        <v>510</v>
      </c>
      <c r="E111" s="22" t="s">
        <v>21</v>
      </c>
      <c r="F111" s="24">
        <v>1</v>
      </c>
      <c r="G111" s="9"/>
      <c r="H111" s="24"/>
    </row>
    <row r="112" spans="1:8" ht="24" x14ac:dyDescent="0.25">
      <c r="A112" s="22" t="s">
        <v>193</v>
      </c>
      <c r="B112" s="22" t="s">
        <v>15</v>
      </c>
      <c r="C112" s="30">
        <v>86883</v>
      </c>
      <c r="D112" s="23" t="s">
        <v>40</v>
      </c>
      <c r="E112" s="22" t="s">
        <v>21</v>
      </c>
      <c r="F112" s="24">
        <v>1</v>
      </c>
      <c r="G112" s="9"/>
      <c r="H112" s="24"/>
    </row>
    <row r="113" spans="1:8" x14ac:dyDescent="0.25">
      <c r="A113" s="22"/>
      <c r="B113" s="22"/>
      <c r="C113" s="30"/>
      <c r="D113" s="23"/>
      <c r="E113" s="22"/>
      <c r="F113" s="24"/>
      <c r="G113" s="9"/>
      <c r="H113" s="24"/>
    </row>
    <row r="114" spans="1:8" ht="24" x14ac:dyDescent="0.25">
      <c r="A114" s="19">
        <v>19</v>
      </c>
      <c r="B114" s="19" t="s">
        <v>227</v>
      </c>
      <c r="C114" s="29" t="s">
        <v>454</v>
      </c>
      <c r="D114" s="20" t="s">
        <v>455</v>
      </c>
      <c r="E114" s="19" t="s">
        <v>21</v>
      </c>
      <c r="F114" s="14"/>
      <c r="G114" s="14"/>
      <c r="H114" s="21"/>
    </row>
    <row r="115" spans="1:8" ht="24" x14ac:dyDescent="0.25">
      <c r="A115" s="22" t="s">
        <v>195</v>
      </c>
      <c r="B115" s="22" t="s">
        <v>15</v>
      </c>
      <c r="C115" s="30">
        <v>37401</v>
      </c>
      <c r="D115" s="23" t="s">
        <v>511</v>
      </c>
      <c r="E115" s="22" t="s">
        <v>21</v>
      </c>
      <c r="F115" s="24">
        <v>1</v>
      </c>
      <c r="G115" s="9"/>
      <c r="H115" s="24"/>
    </row>
    <row r="116" spans="1:8" ht="24" x14ac:dyDescent="0.25">
      <c r="A116" s="22" t="s">
        <v>196</v>
      </c>
      <c r="B116" s="22" t="s">
        <v>15</v>
      </c>
      <c r="C116" s="30">
        <v>88267</v>
      </c>
      <c r="D116" s="23" t="s">
        <v>137</v>
      </c>
      <c r="E116" s="22" t="s">
        <v>50</v>
      </c>
      <c r="F116" s="24">
        <v>0.31619999999999998</v>
      </c>
      <c r="G116" s="9"/>
      <c r="H116" s="24"/>
    </row>
    <row r="117" spans="1:8" x14ac:dyDescent="0.25">
      <c r="A117" s="22" t="s">
        <v>197</v>
      </c>
      <c r="B117" s="22" t="s">
        <v>15</v>
      </c>
      <c r="C117" s="30">
        <v>88316</v>
      </c>
      <c r="D117" s="23" t="s">
        <v>134</v>
      </c>
      <c r="E117" s="22" t="s">
        <v>50</v>
      </c>
      <c r="F117" s="24">
        <v>9.9599999999999994E-2</v>
      </c>
      <c r="G117" s="9"/>
      <c r="H117" s="24"/>
    </row>
    <row r="118" spans="1:8" x14ac:dyDescent="0.25">
      <c r="A118" s="22"/>
      <c r="B118" s="22"/>
      <c r="C118" s="30"/>
      <c r="D118" s="23"/>
      <c r="E118" s="22"/>
      <c r="F118" s="24"/>
      <c r="G118" s="9"/>
      <c r="H118" s="24"/>
    </row>
    <row r="119" spans="1:8" ht="24" x14ac:dyDescent="0.25">
      <c r="A119" s="19">
        <v>20</v>
      </c>
      <c r="B119" s="19" t="s">
        <v>227</v>
      </c>
      <c r="C119" s="29" t="s">
        <v>459</v>
      </c>
      <c r="D119" s="20" t="s">
        <v>460</v>
      </c>
      <c r="E119" s="19" t="s">
        <v>21</v>
      </c>
      <c r="F119" s="14"/>
      <c r="G119" s="14"/>
      <c r="H119" s="21"/>
    </row>
    <row r="120" spans="1:8" x14ac:dyDescent="0.25">
      <c r="A120" s="22" t="s">
        <v>198</v>
      </c>
      <c r="B120" s="22" t="s">
        <v>15</v>
      </c>
      <c r="C120" s="30">
        <v>37400</v>
      </c>
      <c r="D120" s="23" t="s">
        <v>512</v>
      </c>
      <c r="E120" s="22" t="s">
        <v>21</v>
      </c>
      <c r="F120" s="24">
        <v>1</v>
      </c>
      <c r="G120" s="9"/>
      <c r="H120" s="24"/>
    </row>
    <row r="121" spans="1:8" ht="24" x14ac:dyDescent="0.25">
      <c r="A121" s="22" t="s">
        <v>200</v>
      </c>
      <c r="B121" s="22" t="s">
        <v>15</v>
      </c>
      <c r="C121" s="30">
        <v>88267</v>
      </c>
      <c r="D121" s="23" t="s">
        <v>137</v>
      </c>
      <c r="E121" s="22" t="s">
        <v>50</v>
      </c>
      <c r="F121" s="24">
        <v>0.31619999999999998</v>
      </c>
      <c r="G121" s="9"/>
      <c r="H121" s="24"/>
    </row>
    <row r="122" spans="1:8" x14ac:dyDescent="0.25">
      <c r="A122" s="22" t="s">
        <v>201</v>
      </c>
      <c r="B122" s="22" t="s">
        <v>15</v>
      </c>
      <c r="C122" s="30">
        <v>88316</v>
      </c>
      <c r="D122" s="23" t="s">
        <v>134</v>
      </c>
      <c r="E122" s="22" t="s">
        <v>50</v>
      </c>
      <c r="F122" s="24">
        <v>9.9599999999999994E-2</v>
      </c>
      <c r="G122" s="9"/>
      <c r="H122" s="24"/>
    </row>
    <row r="123" spans="1:8" x14ac:dyDescent="0.25">
      <c r="A123" s="22"/>
      <c r="B123" s="22"/>
      <c r="C123" s="30"/>
      <c r="D123" s="23"/>
      <c r="E123" s="22"/>
      <c r="F123" s="24"/>
      <c r="G123" s="9"/>
      <c r="H123" s="24"/>
    </row>
    <row r="124" spans="1:8" ht="24" x14ac:dyDescent="0.25">
      <c r="A124" s="19">
        <v>21</v>
      </c>
      <c r="B124" s="19" t="s">
        <v>227</v>
      </c>
      <c r="C124" s="29" t="s">
        <v>462</v>
      </c>
      <c r="D124" s="20" t="s">
        <v>463</v>
      </c>
      <c r="E124" s="19" t="s">
        <v>21</v>
      </c>
      <c r="F124" s="14"/>
      <c r="G124" s="14"/>
      <c r="H124" s="25"/>
    </row>
    <row r="125" spans="1:8" ht="24" x14ac:dyDescent="0.25">
      <c r="A125" s="22" t="s">
        <v>202</v>
      </c>
      <c r="B125" s="22" t="s">
        <v>15</v>
      </c>
      <c r="C125" s="30">
        <v>11687</v>
      </c>
      <c r="D125" s="23" t="s">
        <v>513</v>
      </c>
      <c r="E125" s="22" t="s">
        <v>30</v>
      </c>
      <c r="F125" s="24">
        <v>3.3</v>
      </c>
      <c r="G125" s="9"/>
      <c r="H125" s="24"/>
    </row>
    <row r="126" spans="1:8" ht="24" x14ac:dyDescent="0.25">
      <c r="A126" s="22" t="s">
        <v>203</v>
      </c>
      <c r="B126" s="22" t="s">
        <v>15</v>
      </c>
      <c r="C126" s="30">
        <v>86884</v>
      </c>
      <c r="D126" s="23" t="s">
        <v>44</v>
      </c>
      <c r="E126" s="22" t="s">
        <v>21</v>
      </c>
      <c r="F126" s="24">
        <v>1</v>
      </c>
      <c r="G126" s="9"/>
      <c r="H126" s="24"/>
    </row>
    <row r="127" spans="1:8" ht="36" x14ac:dyDescent="0.25">
      <c r="A127" s="22" t="s">
        <v>204</v>
      </c>
      <c r="B127" s="22" t="s">
        <v>15</v>
      </c>
      <c r="C127" s="30">
        <v>86936</v>
      </c>
      <c r="D127" s="23" t="s">
        <v>514</v>
      </c>
      <c r="E127" s="22" t="s">
        <v>21</v>
      </c>
      <c r="F127" s="24">
        <v>1</v>
      </c>
      <c r="G127" s="9"/>
      <c r="H127" s="24"/>
    </row>
    <row r="128" spans="1:8" ht="24" x14ac:dyDescent="0.25">
      <c r="A128" s="22" t="s">
        <v>205</v>
      </c>
      <c r="B128" s="22" t="s">
        <v>15</v>
      </c>
      <c r="C128" s="30">
        <v>88267</v>
      </c>
      <c r="D128" s="23" t="s">
        <v>137</v>
      </c>
      <c r="E128" s="22" t="s">
        <v>50</v>
      </c>
      <c r="F128" s="24">
        <v>1.5</v>
      </c>
      <c r="G128" s="9"/>
      <c r="H128" s="24"/>
    </row>
    <row r="129" spans="1:8" x14ac:dyDescent="0.25">
      <c r="A129" s="22" t="s">
        <v>206</v>
      </c>
      <c r="B129" s="22" t="s">
        <v>15</v>
      </c>
      <c r="C129" s="30">
        <v>88316</v>
      </c>
      <c r="D129" s="23" t="s">
        <v>134</v>
      </c>
      <c r="E129" s="22" t="s">
        <v>50</v>
      </c>
      <c r="F129" s="24">
        <v>1</v>
      </c>
      <c r="G129" s="9"/>
      <c r="H129" s="24"/>
    </row>
    <row r="130" spans="1:8" x14ac:dyDescent="0.25">
      <c r="A130" s="22"/>
      <c r="B130" s="22"/>
      <c r="C130" s="30"/>
      <c r="D130" s="23"/>
      <c r="E130" s="22"/>
      <c r="F130" s="24"/>
      <c r="G130" s="9"/>
      <c r="H130" s="24"/>
    </row>
    <row r="131" spans="1:8" ht="24" x14ac:dyDescent="0.25">
      <c r="A131" s="19">
        <v>22</v>
      </c>
      <c r="B131" s="19" t="s">
        <v>227</v>
      </c>
      <c r="C131" s="29" t="s">
        <v>465</v>
      </c>
      <c r="D131" s="20" t="s">
        <v>466</v>
      </c>
      <c r="E131" s="19" t="s">
        <v>21</v>
      </c>
      <c r="F131" s="14"/>
      <c r="G131" s="14"/>
      <c r="H131" s="25"/>
    </row>
    <row r="132" spans="1:8" ht="24" x14ac:dyDescent="0.25">
      <c r="A132" s="22" t="s">
        <v>207</v>
      </c>
      <c r="B132" s="22" t="s">
        <v>15</v>
      </c>
      <c r="C132" s="30">
        <v>11687</v>
      </c>
      <c r="D132" s="23" t="s">
        <v>513</v>
      </c>
      <c r="E132" s="22" t="s">
        <v>30</v>
      </c>
      <c r="F132" s="24">
        <v>1.5</v>
      </c>
      <c r="G132" s="9"/>
      <c r="H132" s="24"/>
    </row>
    <row r="133" spans="1:8" ht="24" x14ac:dyDescent="0.25">
      <c r="A133" s="22" t="s">
        <v>208</v>
      </c>
      <c r="B133" s="22" t="s">
        <v>15</v>
      </c>
      <c r="C133" s="30">
        <v>86884</v>
      </c>
      <c r="D133" s="23" t="s">
        <v>44</v>
      </c>
      <c r="E133" s="22" t="s">
        <v>21</v>
      </c>
      <c r="F133" s="24">
        <v>1</v>
      </c>
      <c r="G133" s="9"/>
      <c r="H133" s="24"/>
    </row>
    <row r="134" spans="1:8" ht="36" x14ac:dyDescent="0.25">
      <c r="A134" s="22" t="s">
        <v>209</v>
      </c>
      <c r="B134" s="22" t="s">
        <v>15</v>
      </c>
      <c r="C134" s="30">
        <v>86936</v>
      </c>
      <c r="D134" s="23" t="s">
        <v>514</v>
      </c>
      <c r="E134" s="22" t="s">
        <v>21</v>
      </c>
      <c r="F134" s="24">
        <v>1</v>
      </c>
      <c r="G134" s="9"/>
      <c r="H134" s="24"/>
    </row>
    <row r="135" spans="1:8" ht="24" x14ac:dyDescent="0.25">
      <c r="A135" s="22" t="s">
        <v>210</v>
      </c>
      <c r="B135" s="22" t="s">
        <v>15</v>
      </c>
      <c r="C135" s="30">
        <v>88267</v>
      </c>
      <c r="D135" s="23" t="s">
        <v>137</v>
      </c>
      <c r="E135" s="22" t="s">
        <v>50</v>
      </c>
      <c r="F135" s="24">
        <v>1.5</v>
      </c>
      <c r="G135" s="9"/>
      <c r="H135" s="24"/>
    </row>
    <row r="136" spans="1:8" x14ac:dyDescent="0.25">
      <c r="A136" s="22" t="s">
        <v>211</v>
      </c>
      <c r="B136" s="22" t="s">
        <v>15</v>
      </c>
      <c r="C136" s="30">
        <v>88316</v>
      </c>
      <c r="D136" s="23" t="s">
        <v>134</v>
      </c>
      <c r="E136" s="22" t="s">
        <v>50</v>
      </c>
      <c r="F136" s="24">
        <v>1</v>
      </c>
      <c r="G136" s="9"/>
      <c r="H136" s="24"/>
    </row>
    <row r="137" spans="1:8" x14ac:dyDescent="0.25">
      <c r="A137" s="15"/>
      <c r="B137" s="9"/>
      <c r="C137" s="31"/>
      <c r="D137" s="9"/>
      <c r="E137" s="9"/>
      <c r="F137" s="9"/>
      <c r="G137" s="24"/>
      <c r="H137" s="24"/>
    </row>
    <row r="138" spans="1:8" x14ac:dyDescent="0.25">
      <c r="A138" s="19">
        <v>23</v>
      </c>
      <c r="B138" s="19" t="s">
        <v>227</v>
      </c>
      <c r="C138" s="29" t="s">
        <v>468</v>
      </c>
      <c r="D138" s="20" t="s">
        <v>469</v>
      </c>
      <c r="E138" s="19" t="s">
        <v>25</v>
      </c>
      <c r="F138" s="14"/>
      <c r="G138" s="14"/>
      <c r="H138" s="21"/>
    </row>
    <row r="139" spans="1:8" x14ac:dyDescent="0.25">
      <c r="A139" s="22" t="s">
        <v>212</v>
      </c>
      <c r="B139" s="22" t="s">
        <v>15</v>
      </c>
      <c r="C139" s="30">
        <v>4823</v>
      </c>
      <c r="D139" s="23" t="s">
        <v>170</v>
      </c>
      <c r="E139" s="22" t="s">
        <v>156</v>
      </c>
      <c r="F139" s="24">
        <v>0.52280000000000004</v>
      </c>
      <c r="G139" s="9"/>
      <c r="H139" s="24"/>
    </row>
    <row r="140" spans="1:8" ht="24" x14ac:dyDescent="0.25">
      <c r="A140" s="22" t="s">
        <v>213</v>
      </c>
      <c r="B140" s="22" t="s">
        <v>15</v>
      </c>
      <c r="C140" s="30">
        <v>7568</v>
      </c>
      <c r="D140" s="23" t="s">
        <v>199</v>
      </c>
      <c r="E140" s="22" t="s">
        <v>21</v>
      </c>
      <c r="F140" s="24">
        <v>6</v>
      </c>
      <c r="G140" s="9"/>
      <c r="H140" s="24"/>
    </row>
    <row r="141" spans="1:8" ht="24" x14ac:dyDescent="0.25">
      <c r="A141" s="22" t="s">
        <v>214</v>
      </c>
      <c r="B141" s="22" t="s">
        <v>15</v>
      </c>
      <c r="C141" s="30">
        <v>11795</v>
      </c>
      <c r="D141" s="23" t="s">
        <v>165</v>
      </c>
      <c r="E141" s="22" t="s">
        <v>25</v>
      </c>
      <c r="F141" s="24">
        <v>1.02</v>
      </c>
      <c r="G141" s="9"/>
      <c r="H141" s="24"/>
    </row>
    <row r="142" spans="1:8" x14ac:dyDescent="0.25">
      <c r="A142" s="22" t="s">
        <v>215</v>
      </c>
      <c r="B142" s="22" t="s">
        <v>15</v>
      </c>
      <c r="C142" s="30">
        <v>37329</v>
      </c>
      <c r="D142" s="23" t="s">
        <v>194</v>
      </c>
      <c r="E142" s="22" t="s">
        <v>156</v>
      </c>
      <c r="F142" s="24">
        <v>2.1100000000000001E-2</v>
      </c>
      <c r="G142" s="9"/>
      <c r="H142" s="24"/>
    </row>
    <row r="143" spans="1:8" ht="24" x14ac:dyDescent="0.25">
      <c r="A143" s="22" t="s">
        <v>216</v>
      </c>
      <c r="B143" s="22" t="s">
        <v>15</v>
      </c>
      <c r="C143" s="30">
        <v>37591</v>
      </c>
      <c r="D143" s="23" t="s">
        <v>140</v>
      </c>
      <c r="E143" s="22" t="s">
        <v>21</v>
      </c>
      <c r="F143" s="24">
        <v>2</v>
      </c>
      <c r="G143" s="9"/>
      <c r="H143" s="24"/>
    </row>
    <row r="144" spans="1:8" x14ac:dyDescent="0.25">
      <c r="A144" s="22" t="s">
        <v>515</v>
      </c>
      <c r="B144" s="22" t="s">
        <v>15</v>
      </c>
      <c r="C144" s="30">
        <v>88274</v>
      </c>
      <c r="D144" s="23" t="s">
        <v>162</v>
      </c>
      <c r="E144" s="22" t="s">
        <v>50</v>
      </c>
      <c r="F144" s="24">
        <v>1.5</v>
      </c>
      <c r="G144" s="9"/>
      <c r="H144" s="24"/>
    </row>
    <row r="145" spans="1:8" x14ac:dyDescent="0.25">
      <c r="A145" s="22" t="s">
        <v>516</v>
      </c>
      <c r="B145" s="22" t="s">
        <v>15</v>
      </c>
      <c r="C145" s="30">
        <v>88316</v>
      </c>
      <c r="D145" s="23" t="s">
        <v>134</v>
      </c>
      <c r="E145" s="22" t="s">
        <v>50</v>
      </c>
      <c r="F145" s="24">
        <v>1</v>
      </c>
      <c r="G145" s="9"/>
      <c r="H145" s="24"/>
    </row>
    <row r="146" spans="1:8" x14ac:dyDescent="0.25">
      <c r="A146" s="22"/>
      <c r="B146" s="22"/>
      <c r="C146" s="30"/>
      <c r="D146" s="23"/>
      <c r="E146" s="22"/>
      <c r="F146" s="24"/>
      <c r="G146" s="9"/>
      <c r="H146" s="24"/>
    </row>
    <row r="147" spans="1:8" x14ac:dyDescent="0.25">
      <c r="A147" s="19">
        <v>24</v>
      </c>
      <c r="B147" s="19" t="s">
        <v>227</v>
      </c>
      <c r="C147" s="29" t="s">
        <v>472</v>
      </c>
      <c r="D147" s="20" t="s">
        <v>473</v>
      </c>
      <c r="E147" s="19" t="s">
        <v>21</v>
      </c>
      <c r="F147" s="14"/>
      <c r="G147" s="14"/>
      <c r="H147" s="21"/>
    </row>
    <row r="148" spans="1:8" x14ac:dyDescent="0.25">
      <c r="A148" s="22" t="s">
        <v>217</v>
      </c>
      <c r="B148" s="22" t="s">
        <v>15</v>
      </c>
      <c r="C148" s="30">
        <v>88261</v>
      </c>
      <c r="D148" s="23" t="s">
        <v>485</v>
      </c>
      <c r="E148" s="22" t="s">
        <v>50</v>
      </c>
      <c r="F148" s="24">
        <v>4.9059999999999997</v>
      </c>
      <c r="G148" s="9"/>
      <c r="H148" s="24"/>
    </row>
    <row r="149" spans="1:8" x14ac:dyDescent="0.25">
      <c r="A149" s="22" t="s">
        <v>218</v>
      </c>
      <c r="B149" s="22" t="s">
        <v>15</v>
      </c>
      <c r="C149" s="30">
        <v>88239</v>
      </c>
      <c r="D149" s="23" t="s">
        <v>486</v>
      </c>
      <c r="E149" s="22" t="s">
        <v>50</v>
      </c>
      <c r="F149" s="24">
        <v>3.714</v>
      </c>
      <c r="G149" s="9"/>
      <c r="H149" s="24"/>
    </row>
    <row r="150" spans="1:8" x14ac:dyDescent="0.25">
      <c r="A150" s="22"/>
      <c r="B150" s="22"/>
      <c r="C150" s="30"/>
      <c r="D150" s="23"/>
      <c r="E150" s="22"/>
      <c r="F150" s="24"/>
      <c r="G150" s="9"/>
      <c r="H150" s="24"/>
    </row>
    <row r="151" spans="1:8" ht="48" x14ac:dyDescent="0.25">
      <c r="A151" s="19">
        <v>25</v>
      </c>
      <c r="B151" s="19" t="s">
        <v>227</v>
      </c>
      <c r="C151" s="29" t="s">
        <v>474</v>
      </c>
      <c r="D151" s="20" t="s">
        <v>475</v>
      </c>
      <c r="E151" s="19" t="s">
        <v>21</v>
      </c>
      <c r="F151" s="14"/>
      <c r="G151" s="14"/>
      <c r="H151" s="21"/>
    </row>
    <row r="152" spans="1:8" ht="24" x14ac:dyDescent="0.25">
      <c r="A152" s="22" t="s">
        <v>220</v>
      </c>
      <c r="B152" s="22" t="s">
        <v>15</v>
      </c>
      <c r="C152" s="30">
        <v>102181</v>
      </c>
      <c r="D152" s="23" t="s">
        <v>517</v>
      </c>
      <c r="E152" s="22" t="s">
        <v>25</v>
      </c>
      <c r="F152" s="24">
        <v>1.89</v>
      </c>
      <c r="G152" s="9"/>
      <c r="H152" s="24"/>
    </row>
    <row r="153" spans="1:8" x14ac:dyDescent="0.25">
      <c r="A153" s="22" t="s">
        <v>221</v>
      </c>
      <c r="B153" s="22" t="s">
        <v>131</v>
      </c>
      <c r="C153" s="30">
        <v>63005</v>
      </c>
      <c r="D153" s="23" t="s">
        <v>518</v>
      </c>
      <c r="E153" s="22" t="s">
        <v>25</v>
      </c>
      <c r="F153" s="24">
        <v>1.1000000000000001</v>
      </c>
      <c r="G153" s="9"/>
      <c r="H153" s="24"/>
    </row>
    <row r="154" spans="1:8" ht="24" x14ac:dyDescent="0.25">
      <c r="A154" s="22" t="s">
        <v>519</v>
      </c>
      <c r="B154" s="22" t="s">
        <v>135</v>
      </c>
      <c r="C154" s="30">
        <v>1380</v>
      </c>
      <c r="D154" s="23" t="s">
        <v>520</v>
      </c>
      <c r="E154" s="22" t="s">
        <v>21</v>
      </c>
      <c r="F154" s="24">
        <v>1</v>
      </c>
      <c r="G154" s="9"/>
      <c r="H154" s="24"/>
    </row>
    <row r="155" spans="1:8" x14ac:dyDescent="0.25">
      <c r="A155" s="22"/>
      <c r="B155" s="22"/>
      <c r="C155" s="31"/>
      <c r="D155" s="23"/>
      <c r="E155" s="22"/>
      <c r="F155" s="24"/>
      <c r="G155" s="24"/>
      <c r="H155" s="24"/>
    </row>
    <row r="156" spans="1:8" x14ac:dyDescent="0.25">
      <c r="A156" s="19">
        <v>26</v>
      </c>
      <c r="B156" s="19" t="s">
        <v>227</v>
      </c>
      <c r="C156" s="29" t="s">
        <v>1994</v>
      </c>
      <c r="D156" s="20" t="s">
        <v>1995</v>
      </c>
      <c r="E156" s="19" t="s">
        <v>25</v>
      </c>
      <c r="F156" s="14"/>
      <c r="G156" s="14"/>
      <c r="H156" s="21"/>
    </row>
    <row r="157" spans="1:8" x14ac:dyDescent="0.25">
      <c r="A157" s="22"/>
      <c r="B157" s="22" t="s">
        <v>661</v>
      </c>
      <c r="C157" s="30">
        <v>88315</v>
      </c>
      <c r="D157" s="23" t="s">
        <v>154</v>
      </c>
      <c r="E157" s="22" t="s">
        <v>1130</v>
      </c>
      <c r="F157" s="24">
        <v>2</v>
      </c>
      <c r="G157" s="9"/>
      <c r="H157" s="24"/>
    </row>
    <row r="158" spans="1:8" x14ac:dyDescent="0.25">
      <c r="A158" s="22"/>
      <c r="B158" s="22" t="s">
        <v>661</v>
      </c>
      <c r="C158" s="30">
        <v>88316</v>
      </c>
      <c r="D158" s="23" t="s">
        <v>134</v>
      </c>
      <c r="E158" s="22" t="s">
        <v>1130</v>
      </c>
      <c r="F158" s="24">
        <v>3</v>
      </c>
      <c r="G158" s="9"/>
      <c r="H158" s="24"/>
    </row>
    <row r="159" spans="1:8" ht="24" x14ac:dyDescent="0.25">
      <c r="A159" s="22"/>
      <c r="B159" s="22" t="s">
        <v>693</v>
      </c>
      <c r="C159" s="30">
        <v>591</v>
      </c>
      <c r="D159" s="23" t="s">
        <v>520</v>
      </c>
      <c r="E159" s="22" t="s">
        <v>156</v>
      </c>
      <c r="F159" s="24">
        <v>0.625</v>
      </c>
      <c r="G159" s="78"/>
      <c r="H159" s="24"/>
    </row>
    <row r="160" spans="1:8" x14ac:dyDescent="0.25">
      <c r="A160" s="22"/>
      <c r="B160" s="22"/>
      <c r="C160" s="31"/>
      <c r="D160" s="23"/>
      <c r="E160" s="22"/>
      <c r="F160" s="24"/>
      <c r="G160" s="24"/>
      <c r="H160" s="24"/>
    </row>
    <row r="161" spans="1:8" ht="60" x14ac:dyDescent="0.25">
      <c r="A161" s="19">
        <v>27</v>
      </c>
      <c r="B161" s="19" t="s">
        <v>227</v>
      </c>
      <c r="C161" s="29" t="s">
        <v>1996</v>
      </c>
      <c r="D161" s="29" t="s">
        <v>1999</v>
      </c>
      <c r="E161" s="19" t="s">
        <v>21</v>
      </c>
      <c r="F161" s="14"/>
      <c r="G161" s="14"/>
      <c r="H161" s="21"/>
    </row>
    <row r="162" spans="1:8" x14ac:dyDescent="0.25">
      <c r="A162" s="22"/>
      <c r="B162" s="22" t="s">
        <v>661</v>
      </c>
      <c r="C162" s="30">
        <v>88261</v>
      </c>
      <c r="D162" s="23" t="s">
        <v>485</v>
      </c>
      <c r="E162" s="22" t="s">
        <v>50</v>
      </c>
      <c r="F162" s="24">
        <v>0.43099999999999999</v>
      </c>
      <c r="G162" s="78"/>
      <c r="H162" s="24"/>
    </row>
    <row r="163" spans="1:8" x14ac:dyDescent="0.25">
      <c r="A163" s="22"/>
      <c r="B163" s="22" t="s">
        <v>661</v>
      </c>
      <c r="C163" s="30">
        <v>88309</v>
      </c>
      <c r="D163" s="23" t="s">
        <v>1076</v>
      </c>
      <c r="E163" s="22" t="s">
        <v>50</v>
      </c>
      <c r="F163" s="24">
        <v>2.016</v>
      </c>
      <c r="G163" s="78"/>
      <c r="H163" s="24"/>
    </row>
    <row r="164" spans="1:8" x14ac:dyDescent="0.25">
      <c r="A164" s="22"/>
      <c r="B164" s="22" t="s">
        <v>661</v>
      </c>
      <c r="C164" s="30">
        <v>88316</v>
      </c>
      <c r="D164" s="23" t="s">
        <v>134</v>
      </c>
      <c r="E164" s="22" t="s">
        <v>50</v>
      </c>
      <c r="F164" s="24">
        <v>1.2230000000000001</v>
      </c>
      <c r="G164" s="78"/>
      <c r="H164" s="24"/>
    </row>
    <row r="165" spans="1:8" ht="24" x14ac:dyDescent="0.25">
      <c r="A165" s="22"/>
      <c r="B165" s="22" t="s">
        <v>661</v>
      </c>
      <c r="C165" s="30">
        <v>88629</v>
      </c>
      <c r="D165" s="23" t="s">
        <v>1829</v>
      </c>
      <c r="E165" s="22" t="s">
        <v>108</v>
      </c>
      <c r="F165" s="24">
        <v>2.2599999999999999E-2</v>
      </c>
      <c r="G165" s="78"/>
      <c r="H165" s="24"/>
    </row>
    <row r="166" spans="1:8" ht="48" x14ac:dyDescent="0.25">
      <c r="A166" s="22"/>
      <c r="B166" s="22" t="s">
        <v>693</v>
      </c>
      <c r="C166" s="30">
        <v>39488</v>
      </c>
      <c r="D166" s="23" t="s">
        <v>1997</v>
      </c>
      <c r="E166" s="22" t="s">
        <v>1837</v>
      </c>
      <c r="F166" s="24">
        <v>1</v>
      </c>
      <c r="G166" s="78"/>
      <c r="H166" s="24"/>
    </row>
    <row r="167" spans="1:8" ht="24" x14ac:dyDescent="0.25">
      <c r="A167" s="22"/>
      <c r="B167" s="22" t="s">
        <v>661</v>
      </c>
      <c r="C167" s="30">
        <v>102193</v>
      </c>
      <c r="D167" s="23" t="s">
        <v>1826</v>
      </c>
      <c r="E167" s="22" t="s">
        <v>25</v>
      </c>
      <c r="F167" s="24">
        <v>10.080000000000002</v>
      </c>
      <c r="G167" s="78"/>
      <c r="H167" s="24"/>
    </row>
    <row r="168" spans="1:8" ht="24" x14ac:dyDescent="0.25">
      <c r="A168" s="22"/>
      <c r="B168" s="22" t="s">
        <v>661</v>
      </c>
      <c r="C168" s="30">
        <v>102223</v>
      </c>
      <c r="D168" s="23" t="s">
        <v>1827</v>
      </c>
      <c r="E168" s="22" t="s">
        <v>25</v>
      </c>
      <c r="F168" s="24">
        <v>3.3600000000000003</v>
      </c>
      <c r="G168" s="78"/>
      <c r="H168" s="24"/>
    </row>
    <row r="169" spans="1:8" ht="48" x14ac:dyDescent="0.25">
      <c r="A169" s="22"/>
      <c r="B169" s="22" t="s">
        <v>693</v>
      </c>
      <c r="C169" s="30">
        <v>38152</v>
      </c>
      <c r="D169" s="23" t="s">
        <v>1998</v>
      </c>
      <c r="E169" s="22" t="s">
        <v>1840</v>
      </c>
      <c r="F169" s="24">
        <v>1</v>
      </c>
      <c r="G169" s="78"/>
      <c r="H169" s="24"/>
    </row>
    <row r="170" spans="1:8" x14ac:dyDescent="0.25">
      <c r="A170" s="22"/>
      <c r="B170" s="22"/>
      <c r="C170" s="31"/>
      <c r="D170" s="23"/>
      <c r="E170" s="22"/>
      <c r="F170" s="24"/>
      <c r="G170" s="24"/>
      <c r="H170" s="24"/>
    </row>
    <row r="171" spans="1:8" ht="24" x14ac:dyDescent="0.25">
      <c r="A171" s="19">
        <v>28</v>
      </c>
      <c r="B171" s="19" t="s">
        <v>227</v>
      </c>
      <c r="C171" s="29" t="s">
        <v>2005</v>
      </c>
      <c r="D171" s="29" t="s">
        <v>2011</v>
      </c>
      <c r="E171" s="19" t="s">
        <v>25</v>
      </c>
      <c r="F171" s="14"/>
      <c r="G171" s="14"/>
      <c r="H171" s="21"/>
    </row>
    <row r="172" spans="1:8" ht="24" x14ac:dyDescent="0.25">
      <c r="A172" s="22"/>
      <c r="B172" s="22" t="s">
        <v>693</v>
      </c>
      <c r="C172" s="30">
        <v>20213</v>
      </c>
      <c r="D172" s="23" t="s">
        <v>2010</v>
      </c>
      <c r="E172" s="22" t="s">
        <v>1838</v>
      </c>
      <c r="F172" s="24">
        <v>0.67500000000000004</v>
      </c>
      <c r="G172" s="78"/>
      <c r="H172" s="24"/>
    </row>
    <row r="173" spans="1:8" ht="24" x14ac:dyDescent="0.25">
      <c r="A173" s="22"/>
      <c r="B173" s="22" t="s">
        <v>693</v>
      </c>
      <c r="C173" s="30">
        <v>34402</v>
      </c>
      <c r="D173" s="23" t="s">
        <v>2007</v>
      </c>
      <c r="E173" s="22" t="s">
        <v>1837</v>
      </c>
      <c r="F173" s="24">
        <v>7.7240437158469955E-2</v>
      </c>
      <c r="G173" s="78"/>
      <c r="H173" s="24"/>
    </row>
    <row r="174" spans="1:8" x14ac:dyDescent="0.25">
      <c r="A174" s="22"/>
      <c r="B174" s="22" t="s">
        <v>661</v>
      </c>
      <c r="C174" s="30">
        <v>88262</v>
      </c>
      <c r="D174" s="23" t="s">
        <v>1832</v>
      </c>
      <c r="E174" s="22" t="s">
        <v>50</v>
      </c>
      <c r="F174" s="24">
        <v>0.126</v>
      </c>
      <c r="G174" s="78"/>
      <c r="H174" s="24"/>
    </row>
    <row r="175" spans="1:8" ht="24" x14ac:dyDescent="0.25">
      <c r="A175" s="22"/>
      <c r="B175" s="22" t="s">
        <v>693</v>
      </c>
      <c r="C175" s="30">
        <v>4310</v>
      </c>
      <c r="D175" s="23" t="s">
        <v>2008</v>
      </c>
      <c r="E175" s="22" t="s">
        <v>1837</v>
      </c>
      <c r="F175" s="24">
        <v>0.45</v>
      </c>
      <c r="G175" s="78"/>
      <c r="H175" s="24"/>
    </row>
    <row r="176" spans="1:8" x14ac:dyDescent="0.25">
      <c r="A176" s="22"/>
      <c r="B176" s="22" t="s">
        <v>693</v>
      </c>
      <c r="C176" s="30">
        <v>5067</v>
      </c>
      <c r="D176" s="23" t="s">
        <v>2009</v>
      </c>
      <c r="E176" s="22" t="s">
        <v>1839</v>
      </c>
      <c r="F176" s="24">
        <v>2E-3</v>
      </c>
      <c r="G176" s="78"/>
      <c r="H176" s="24"/>
    </row>
    <row r="177" spans="1:8" x14ac:dyDescent="0.25">
      <c r="A177" s="22"/>
      <c r="B177" s="22" t="s">
        <v>661</v>
      </c>
      <c r="C177" s="30">
        <v>88316</v>
      </c>
      <c r="D177" s="23" t="s">
        <v>134</v>
      </c>
      <c r="E177" s="22" t="s">
        <v>50</v>
      </c>
      <c r="F177" s="24">
        <v>0.126</v>
      </c>
      <c r="G177" s="78"/>
      <c r="H177" s="24"/>
    </row>
    <row r="178" spans="1:8" x14ac:dyDescent="0.25">
      <c r="A178" s="22"/>
      <c r="B178" s="22"/>
      <c r="C178" s="31"/>
      <c r="D178" s="23"/>
      <c r="E178" s="22"/>
      <c r="F178" s="24"/>
      <c r="G178" s="24"/>
      <c r="H178" s="24"/>
    </row>
    <row r="179" spans="1:8" ht="15" customHeight="1" x14ac:dyDescent="0.25">
      <c r="A179" s="296" t="s">
        <v>1074</v>
      </c>
      <c r="B179" s="293"/>
      <c r="C179" s="293"/>
      <c r="D179" s="293"/>
      <c r="E179" s="293"/>
      <c r="F179" s="293"/>
      <c r="G179" s="293"/>
      <c r="H179" s="297"/>
    </row>
    <row r="180" spans="1:8" x14ac:dyDescent="0.25">
      <c r="A180" s="19">
        <v>26</v>
      </c>
      <c r="B180" s="19" t="s">
        <v>654</v>
      </c>
      <c r="C180" s="19" t="s">
        <v>655</v>
      </c>
      <c r="D180" s="19" t="s">
        <v>656</v>
      </c>
      <c r="E180" s="19" t="s">
        <v>657</v>
      </c>
      <c r="F180" s="19"/>
      <c r="G180" s="19"/>
      <c r="H180" s="81"/>
    </row>
    <row r="181" spans="1:8" ht="24" x14ac:dyDescent="0.25">
      <c r="A181" s="23" t="s">
        <v>961</v>
      </c>
      <c r="B181" s="23" t="s">
        <v>131</v>
      </c>
      <c r="C181" s="23">
        <v>1040</v>
      </c>
      <c r="D181" s="23" t="s">
        <v>1867</v>
      </c>
      <c r="E181" s="23" t="s">
        <v>657</v>
      </c>
      <c r="F181" s="23">
        <v>1</v>
      </c>
      <c r="G181" s="23"/>
      <c r="H181" s="24"/>
    </row>
    <row r="182" spans="1:8" x14ac:dyDescent="0.25">
      <c r="A182" s="23" t="s">
        <v>963</v>
      </c>
      <c r="B182" s="23" t="s">
        <v>661</v>
      </c>
      <c r="C182" s="23">
        <v>88309</v>
      </c>
      <c r="D182" s="23" t="s">
        <v>1076</v>
      </c>
      <c r="E182" s="23" t="s">
        <v>50</v>
      </c>
      <c r="F182" s="23">
        <v>0.437</v>
      </c>
      <c r="G182" s="23"/>
      <c r="H182" s="24"/>
    </row>
    <row r="183" spans="1:8" x14ac:dyDescent="0.25">
      <c r="A183" s="23" t="s">
        <v>965</v>
      </c>
      <c r="B183" s="23" t="s">
        <v>661</v>
      </c>
      <c r="C183" s="23">
        <v>88316</v>
      </c>
      <c r="D183" s="23" t="s">
        <v>134</v>
      </c>
      <c r="E183" s="23" t="s">
        <v>50</v>
      </c>
      <c r="F183" s="23">
        <v>0.218</v>
      </c>
      <c r="G183" s="23"/>
      <c r="H183" s="24"/>
    </row>
    <row r="184" spans="1:8" x14ac:dyDescent="0.25">
      <c r="A184" s="73"/>
      <c r="B184" s="68"/>
      <c r="C184" s="69"/>
      <c r="D184" s="70"/>
      <c r="E184" s="69"/>
      <c r="F184" s="71"/>
      <c r="G184" s="72"/>
      <c r="H184" s="82"/>
    </row>
    <row r="185" spans="1:8" x14ac:dyDescent="0.25">
      <c r="A185" s="19">
        <v>27</v>
      </c>
      <c r="B185" s="19" t="s">
        <v>654</v>
      </c>
      <c r="C185" s="19" t="s">
        <v>658</v>
      </c>
      <c r="D185" s="19" t="s">
        <v>659</v>
      </c>
      <c r="E185" s="19" t="s">
        <v>657</v>
      </c>
      <c r="F185" s="19"/>
      <c r="G185" s="19"/>
      <c r="H185" s="81"/>
    </row>
    <row r="186" spans="1:8" ht="24" x14ac:dyDescent="0.25">
      <c r="A186" s="23" t="s">
        <v>1007</v>
      </c>
      <c r="B186" s="23" t="s">
        <v>131</v>
      </c>
      <c r="C186" s="23">
        <v>1040</v>
      </c>
      <c r="D186" s="23" t="s">
        <v>1867</v>
      </c>
      <c r="E186" s="23" t="s">
        <v>657</v>
      </c>
      <c r="F186" s="23">
        <v>1</v>
      </c>
      <c r="G186" s="23"/>
      <c r="H186" s="24"/>
    </row>
    <row r="187" spans="1:8" x14ac:dyDescent="0.25">
      <c r="A187" s="23" t="s">
        <v>1009</v>
      </c>
      <c r="B187" s="23" t="s">
        <v>661</v>
      </c>
      <c r="C187" s="23">
        <v>88309</v>
      </c>
      <c r="D187" s="23" t="s">
        <v>1076</v>
      </c>
      <c r="E187" s="23" t="s">
        <v>50</v>
      </c>
      <c r="F187" s="23">
        <v>0.437</v>
      </c>
      <c r="G187" s="23"/>
      <c r="H187" s="24"/>
    </row>
    <row r="188" spans="1:8" x14ac:dyDescent="0.25">
      <c r="A188" s="23" t="s">
        <v>1011</v>
      </c>
      <c r="B188" s="23" t="s">
        <v>661</v>
      </c>
      <c r="C188" s="23">
        <v>88316</v>
      </c>
      <c r="D188" s="23" t="s">
        <v>134</v>
      </c>
      <c r="E188" s="23" t="s">
        <v>50</v>
      </c>
      <c r="F188" s="23">
        <v>0.218</v>
      </c>
      <c r="G188" s="23"/>
      <c r="H188" s="24"/>
    </row>
    <row r="189" spans="1:8" x14ac:dyDescent="0.25">
      <c r="A189" s="73"/>
      <c r="B189" s="68"/>
      <c r="C189" s="69"/>
      <c r="D189" s="70"/>
      <c r="E189" s="69"/>
      <c r="F189" s="71"/>
      <c r="G189" s="72"/>
      <c r="H189" s="72"/>
    </row>
    <row r="190" spans="1:8" ht="15" customHeight="1" x14ac:dyDescent="0.25">
      <c r="A190" s="293" t="s">
        <v>662</v>
      </c>
      <c r="B190" s="293"/>
      <c r="C190" s="293"/>
      <c r="D190" s="293"/>
      <c r="E190" s="293"/>
      <c r="F190" s="293"/>
      <c r="G190" s="293"/>
      <c r="H190" s="293"/>
    </row>
    <row r="191" spans="1:8" x14ac:dyDescent="0.25">
      <c r="A191" s="19">
        <v>27</v>
      </c>
      <c r="B191" s="19" t="s">
        <v>654</v>
      </c>
      <c r="C191" s="19" t="s">
        <v>663</v>
      </c>
      <c r="D191" s="19" t="s">
        <v>664</v>
      </c>
      <c r="E191" s="19" t="s">
        <v>21</v>
      </c>
      <c r="F191" s="19"/>
      <c r="G191" s="81"/>
      <c r="H191" s="81"/>
    </row>
    <row r="192" spans="1:8" x14ac:dyDescent="0.25">
      <c r="A192" s="23" t="s">
        <v>1007</v>
      </c>
      <c r="B192" s="23" t="s">
        <v>131</v>
      </c>
      <c r="C192" s="23">
        <v>21176</v>
      </c>
      <c r="D192" s="23" t="s">
        <v>1869</v>
      </c>
      <c r="E192" s="23" t="s">
        <v>21</v>
      </c>
      <c r="F192" s="23">
        <v>1.4451581027667983</v>
      </c>
      <c r="G192" s="78"/>
      <c r="H192" s="24"/>
    </row>
    <row r="193" spans="1:8" x14ac:dyDescent="0.25">
      <c r="A193" s="23" t="s">
        <v>1009</v>
      </c>
      <c r="B193" s="23" t="s">
        <v>661</v>
      </c>
      <c r="C193" s="23">
        <v>88309</v>
      </c>
      <c r="D193" s="23" t="s">
        <v>1076</v>
      </c>
      <c r="E193" s="23" t="s">
        <v>50</v>
      </c>
      <c r="F193" s="23">
        <v>5.3999999999999999E-2</v>
      </c>
      <c r="G193" s="23"/>
      <c r="H193" s="24"/>
    </row>
    <row r="194" spans="1:8" x14ac:dyDescent="0.25">
      <c r="A194" s="73"/>
      <c r="B194" s="68"/>
      <c r="C194" s="69"/>
      <c r="D194" s="70"/>
      <c r="E194" s="69"/>
      <c r="F194" s="71"/>
      <c r="G194" s="82"/>
      <c r="H194" s="79"/>
    </row>
    <row r="195" spans="1:8" x14ac:dyDescent="0.25">
      <c r="A195" s="19">
        <v>28</v>
      </c>
      <c r="B195" s="19" t="s">
        <v>654</v>
      </c>
      <c r="C195" s="19" t="s">
        <v>665</v>
      </c>
      <c r="D195" s="19" t="s">
        <v>666</v>
      </c>
      <c r="E195" s="19" t="s">
        <v>21</v>
      </c>
      <c r="F195" s="19"/>
      <c r="G195" s="81"/>
      <c r="H195" s="81"/>
    </row>
    <row r="196" spans="1:8" ht="24" x14ac:dyDescent="0.25">
      <c r="A196" s="23" t="s">
        <v>1114</v>
      </c>
      <c r="B196" s="23" t="s">
        <v>131</v>
      </c>
      <c r="C196" s="23">
        <v>43721</v>
      </c>
      <c r="D196" s="23" t="s">
        <v>1868</v>
      </c>
      <c r="E196" s="23" t="s">
        <v>21</v>
      </c>
      <c r="F196" s="23">
        <v>1.21875</v>
      </c>
      <c r="G196" s="78"/>
      <c r="H196" s="24"/>
    </row>
    <row r="197" spans="1:8" x14ac:dyDescent="0.25">
      <c r="A197" s="23" t="s">
        <v>1115</v>
      </c>
      <c r="B197" s="23" t="s">
        <v>661</v>
      </c>
      <c r="C197" s="23">
        <v>88309</v>
      </c>
      <c r="D197" s="23" t="s">
        <v>1076</v>
      </c>
      <c r="E197" s="23" t="s">
        <v>50</v>
      </c>
      <c r="F197" s="23">
        <v>5.3999999999999999E-2</v>
      </c>
      <c r="G197" s="23"/>
      <c r="H197" s="24"/>
    </row>
    <row r="198" spans="1:8" x14ac:dyDescent="0.25">
      <c r="A198" s="73"/>
      <c r="B198" s="68"/>
      <c r="C198" s="69"/>
      <c r="D198" s="70"/>
      <c r="E198" s="69"/>
      <c r="F198" s="71"/>
      <c r="G198" s="82"/>
      <c r="H198" s="79"/>
    </row>
    <row r="199" spans="1:8" x14ac:dyDescent="0.25">
      <c r="A199" s="75"/>
      <c r="B199" s="76"/>
      <c r="C199" s="75"/>
      <c r="D199" s="75" t="s">
        <v>1077</v>
      </c>
      <c r="E199" s="75"/>
      <c r="F199" s="77"/>
      <c r="G199" s="90"/>
      <c r="H199" s="80"/>
    </row>
    <row r="200" spans="1:8" ht="24" x14ac:dyDescent="0.25">
      <c r="A200" s="19">
        <v>29</v>
      </c>
      <c r="B200" s="19" t="s">
        <v>654</v>
      </c>
      <c r="C200" s="19" t="s">
        <v>668</v>
      </c>
      <c r="D200" s="19" t="s">
        <v>669</v>
      </c>
      <c r="E200" s="19" t="s">
        <v>21</v>
      </c>
      <c r="F200" s="19"/>
      <c r="G200" s="81"/>
      <c r="H200" s="81"/>
    </row>
    <row r="201" spans="1:8" ht="36" x14ac:dyDescent="0.25">
      <c r="A201" s="73"/>
      <c r="B201" s="23" t="s">
        <v>1871</v>
      </c>
      <c r="C201" s="23" t="s">
        <v>1870</v>
      </c>
      <c r="D201" s="23" t="s">
        <v>1872</v>
      </c>
      <c r="E201" s="23" t="s">
        <v>21</v>
      </c>
      <c r="F201" s="23">
        <v>1</v>
      </c>
      <c r="G201" s="78"/>
      <c r="H201" s="24"/>
    </row>
    <row r="202" spans="1:8" x14ac:dyDescent="0.25">
      <c r="A202" s="73"/>
      <c r="B202" s="23" t="s">
        <v>661</v>
      </c>
      <c r="C202" s="23">
        <v>88309</v>
      </c>
      <c r="D202" s="23" t="s">
        <v>1076</v>
      </c>
      <c r="E202" s="23" t="s">
        <v>50</v>
      </c>
      <c r="F202" s="23">
        <v>5.3999999999999999E-2</v>
      </c>
      <c r="G202" s="23"/>
      <c r="H202" s="24"/>
    </row>
    <row r="203" spans="1:8" x14ac:dyDescent="0.25">
      <c r="A203" s="73"/>
      <c r="B203" s="68"/>
      <c r="C203" s="69"/>
      <c r="D203" s="70"/>
      <c r="E203" s="69"/>
      <c r="F203" s="71"/>
      <c r="G203" s="82"/>
      <c r="H203" s="79"/>
    </row>
    <row r="204" spans="1:8" x14ac:dyDescent="0.25">
      <c r="A204" s="75" t="s">
        <v>1078</v>
      </c>
      <c r="B204" s="76"/>
      <c r="C204" s="75"/>
      <c r="D204" s="75" t="s">
        <v>670</v>
      </c>
      <c r="E204" s="75"/>
      <c r="F204" s="77"/>
      <c r="G204" s="90"/>
      <c r="H204" s="80"/>
    </row>
    <row r="205" spans="1:8" ht="24" x14ac:dyDescent="0.25">
      <c r="A205" s="19">
        <v>30</v>
      </c>
      <c r="B205" s="19" t="s">
        <v>654</v>
      </c>
      <c r="C205" s="19" t="s">
        <v>671</v>
      </c>
      <c r="D205" s="19" t="s">
        <v>672</v>
      </c>
      <c r="E205" s="19" t="s">
        <v>21</v>
      </c>
      <c r="F205" s="19"/>
      <c r="G205" s="81"/>
      <c r="H205" s="81"/>
    </row>
    <row r="206" spans="1:8" ht="24" x14ac:dyDescent="0.25">
      <c r="A206" s="73"/>
      <c r="B206" s="22" t="s">
        <v>1075</v>
      </c>
      <c r="C206" s="23"/>
      <c r="D206" s="23" t="s">
        <v>672</v>
      </c>
      <c r="E206" s="23" t="s">
        <v>21</v>
      </c>
      <c r="F206" s="23">
        <v>1</v>
      </c>
      <c r="G206" s="78"/>
      <c r="H206" s="24"/>
    </row>
    <row r="207" spans="1:8" x14ac:dyDescent="0.25">
      <c r="A207" s="73"/>
      <c r="B207" s="22" t="s">
        <v>661</v>
      </c>
      <c r="C207" s="23">
        <v>88309</v>
      </c>
      <c r="D207" s="23" t="s">
        <v>1076</v>
      </c>
      <c r="E207" s="23" t="s">
        <v>50</v>
      </c>
      <c r="F207" s="23">
        <v>5.3999999999999999E-2</v>
      </c>
      <c r="G207" s="23"/>
      <c r="H207" s="24"/>
    </row>
    <row r="208" spans="1:8" x14ac:dyDescent="0.25">
      <c r="A208" s="73"/>
      <c r="B208" s="22"/>
      <c r="C208" s="69"/>
      <c r="D208" s="70"/>
      <c r="E208" s="69"/>
      <c r="F208" s="71"/>
      <c r="G208" s="82"/>
      <c r="H208" s="79"/>
    </row>
    <row r="209" spans="1:8" ht="24" x14ac:dyDescent="0.25">
      <c r="A209" s="19">
        <v>31</v>
      </c>
      <c r="B209" s="19" t="s">
        <v>654</v>
      </c>
      <c r="C209" s="19" t="s">
        <v>673</v>
      </c>
      <c r="D209" s="19" t="s">
        <v>674</v>
      </c>
      <c r="E209" s="19" t="s">
        <v>21</v>
      </c>
      <c r="F209" s="19"/>
      <c r="G209" s="81"/>
      <c r="H209" s="81"/>
    </row>
    <row r="210" spans="1:8" ht="24" x14ac:dyDescent="0.25">
      <c r="A210" s="73"/>
      <c r="B210" s="22" t="s">
        <v>1075</v>
      </c>
      <c r="C210" s="23"/>
      <c r="D210" s="23" t="s">
        <v>674</v>
      </c>
      <c r="E210" s="23" t="s">
        <v>21</v>
      </c>
      <c r="F210" s="23">
        <v>1</v>
      </c>
      <c r="G210" s="78"/>
      <c r="H210" s="24"/>
    </row>
    <row r="211" spans="1:8" x14ac:dyDescent="0.25">
      <c r="A211" s="73"/>
      <c r="B211" s="22" t="s">
        <v>661</v>
      </c>
      <c r="C211" s="23">
        <v>88309</v>
      </c>
      <c r="D211" s="23" t="s">
        <v>1076</v>
      </c>
      <c r="E211" s="23" t="s">
        <v>50</v>
      </c>
      <c r="F211" s="23">
        <v>5.3999999999999999E-2</v>
      </c>
      <c r="G211" s="23"/>
      <c r="H211" s="24"/>
    </row>
    <row r="212" spans="1:8" x14ac:dyDescent="0.25">
      <c r="A212" s="73"/>
      <c r="B212" s="22"/>
      <c r="C212" s="69"/>
      <c r="D212" s="70"/>
      <c r="E212" s="69"/>
      <c r="F212" s="71"/>
      <c r="G212" s="82"/>
      <c r="H212" s="79"/>
    </row>
    <row r="213" spans="1:8" ht="24" x14ac:dyDescent="0.25">
      <c r="A213" s="19">
        <v>32</v>
      </c>
      <c r="B213" s="19" t="s">
        <v>654</v>
      </c>
      <c r="C213" s="19" t="s">
        <v>675</v>
      </c>
      <c r="D213" s="19" t="s">
        <v>676</v>
      </c>
      <c r="E213" s="19" t="s">
        <v>21</v>
      </c>
      <c r="F213" s="19"/>
      <c r="G213" s="81"/>
      <c r="H213" s="81"/>
    </row>
    <row r="214" spans="1:8" ht="24" x14ac:dyDescent="0.25">
      <c r="A214" s="73"/>
      <c r="B214" s="22" t="s">
        <v>1075</v>
      </c>
      <c r="C214" s="23"/>
      <c r="D214" s="23" t="s">
        <v>676</v>
      </c>
      <c r="E214" s="23" t="s">
        <v>21</v>
      </c>
      <c r="F214" s="23">
        <v>1</v>
      </c>
      <c r="G214" s="78"/>
      <c r="H214" s="24"/>
    </row>
    <row r="215" spans="1:8" x14ac:dyDescent="0.25">
      <c r="A215" s="73"/>
      <c r="B215" s="22" t="s">
        <v>661</v>
      </c>
      <c r="C215" s="23">
        <v>88309</v>
      </c>
      <c r="D215" s="23" t="s">
        <v>1076</v>
      </c>
      <c r="E215" s="23" t="s">
        <v>50</v>
      </c>
      <c r="F215" s="23">
        <v>5.3999999999999999E-2</v>
      </c>
      <c r="G215" s="23"/>
      <c r="H215" s="24"/>
    </row>
    <row r="216" spans="1:8" x14ac:dyDescent="0.25">
      <c r="A216" s="73"/>
      <c r="B216" s="22"/>
      <c r="C216" s="69"/>
      <c r="D216" s="70"/>
      <c r="E216" s="69"/>
      <c r="F216" s="71"/>
      <c r="G216" s="82"/>
      <c r="H216" s="79"/>
    </row>
    <row r="217" spans="1:8" ht="24" x14ac:dyDescent="0.25">
      <c r="A217" s="19">
        <v>33</v>
      </c>
      <c r="B217" s="19" t="s">
        <v>654</v>
      </c>
      <c r="C217" s="19" t="s">
        <v>677</v>
      </c>
      <c r="D217" s="19" t="s">
        <v>678</v>
      </c>
      <c r="E217" s="19" t="s">
        <v>21</v>
      </c>
      <c r="F217" s="19"/>
      <c r="G217" s="81"/>
      <c r="H217" s="81"/>
    </row>
    <row r="218" spans="1:8" ht="24" x14ac:dyDescent="0.25">
      <c r="A218" s="73"/>
      <c r="B218" s="22" t="s">
        <v>1075</v>
      </c>
      <c r="C218" s="23"/>
      <c r="D218" s="23" t="s">
        <v>678</v>
      </c>
      <c r="E218" s="23" t="s">
        <v>21</v>
      </c>
      <c r="F218" s="23">
        <v>1</v>
      </c>
      <c r="G218" s="78"/>
      <c r="H218" s="24"/>
    </row>
    <row r="219" spans="1:8" x14ac:dyDescent="0.25">
      <c r="A219" s="73"/>
      <c r="B219" s="22" t="s">
        <v>661</v>
      </c>
      <c r="C219" s="23">
        <v>88309</v>
      </c>
      <c r="D219" s="23" t="s">
        <v>1076</v>
      </c>
      <c r="E219" s="23" t="s">
        <v>50</v>
      </c>
      <c r="F219" s="23">
        <v>5.3999999999999999E-2</v>
      </c>
      <c r="G219" s="23"/>
      <c r="H219" s="24"/>
    </row>
    <row r="220" spans="1:8" x14ac:dyDescent="0.25">
      <c r="A220" s="73"/>
      <c r="B220" s="22"/>
      <c r="C220" s="69"/>
      <c r="D220" s="70"/>
      <c r="E220" s="69"/>
      <c r="F220" s="71"/>
      <c r="G220" s="82"/>
      <c r="H220" s="79"/>
    </row>
    <row r="221" spans="1:8" ht="24" x14ac:dyDescent="0.25">
      <c r="A221" s="19">
        <v>34</v>
      </c>
      <c r="B221" s="19" t="s">
        <v>654</v>
      </c>
      <c r="C221" s="19" t="s">
        <v>708</v>
      </c>
      <c r="D221" s="19" t="s">
        <v>709</v>
      </c>
      <c r="E221" s="19" t="s">
        <v>21</v>
      </c>
      <c r="F221" s="19"/>
      <c r="G221" s="81"/>
      <c r="H221" s="81"/>
    </row>
    <row r="222" spans="1:8" ht="24" x14ac:dyDescent="0.25">
      <c r="A222" s="73"/>
      <c r="B222" s="22" t="s">
        <v>1075</v>
      </c>
      <c r="C222" s="23"/>
      <c r="D222" s="23" t="s">
        <v>709</v>
      </c>
      <c r="E222" s="23" t="s">
        <v>21</v>
      </c>
      <c r="F222" s="23">
        <v>1</v>
      </c>
      <c r="G222" s="78"/>
      <c r="H222" s="24"/>
    </row>
    <row r="223" spans="1:8" x14ac:dyDescent="0.25">
      <c r="A223" s="73"/>
      <c r="B223" s="22" t="s">
        <v>661</v>
      </c>
      <c r="C223" s="23">
        <v>88309</v>
      </c>
      <c r="D223" s="23" t="s">
        <v>1076</v>
      </c>
      <c r="E223" s="23" t="s">
        <v>50</v>
      </c>
      <c r="F223" s="23">
        <v>5.3999999999999999E-2</v>
      </c>
      <c r="G223" s="23"/>
      <c r="H223" s="24"/>
    </row>
    <row r="224" spans="1:8" x14ac:dyDescent="0.25">
      <c r="A224" s="73"/>
      <c r="B224" s="22"/>
      <c r="C224" s="69"/>
      <c r="D224" s="70"/>
      <c r="E224" s="69"/>
      <c r="F224" s="71"/>
      <c r="G224" s="82"/>
      <c r="H224" s="79"/>
    </row>
    <row r="225" spans="1:8" x14ac:dyDescent="0.25">
      <c r="A225" s="75"/>
      <c r="B225" s="75"/>
      <c r="C225" s="75"/>
      <c r="D225" s="75" t="s">
        <v>679</v>
      </c>
      <c r="E225" s="75"/>
      <c r="F225" s="77"/>
      <c r="G225" s="90"/>
      <c r="H225" s="80"/>
    </row>
    <row r="226" spans="1:8" ht="24" x14ac:dyDescent="0.25">
      <c r="A226" s="19">
        <v>35</v>
      </c>
      <c r="B226" s="19" t="s">
        <v>654</v>
      </c>
      <c r="C226" s="19" t="s">
        <v>680</v>
      </c>
      <c r="D226" s="19" t="s">
        <v>681</v>
      </c>
      <c r="E226" s="19" t="s">
        <v>21</v>
      </c>
      <c r="F226" s="19"/>
      <c r="G226" s="81"/>
      <c r="H226" s="81"/>
    </row>
    <row r="227" spans="1:8" ht="24" x14ac:dyDescent="0.25">
      <c r="A227" s="73"/>
      <c r="B227" s="22" t="s">
        <v>1873</v>
      </c>
      <c r="C227" s="23">
        <v>6487</v>
      </c>
      <c r="D227" s="23" t="s">
        <v>1874</v>
      </c>
      <c r="E227" s="23" t="s">
        <v>21</v>
      </c>
      <c r="F227" s="23">
        <v>1</v>
      </c>
      <c r="G227" s="78"/>
      <c r="H227" s="24"/>
    </row>
    <row r="228" spans="1:8" x14ac:dyDescent="0.25">
      <c r="A228" s="73"/>
      <c r="B228" s="22" t="s">
        <v>661</v>
      </c>
      <c r="C228" s="23">
        <v>88316</v>
      </c>
      <c r="D228" s="23" t="s">
        <v>134</v>
      </c>
      <c r="E228" s="23" t="s">
        <v>50</v>
      </c>
      <c r="F228" s="23">
        <v>0.1</v>
      </c>
      <c r="G228" s="23"/>
      <c r="H228" s="24"/>
    </row>
    <row r="229" spans="1:8" x14ac:dyDescent="0.25">
      <c r="A229" s="73"/>
      <c r="B229" s="22"/>
      <c r="C229" s="69"/>
      <c r="D229" s="70"/>
      <c r="E229" s="69"/>
      <c r="F229" s="71"/>
      <c r="G229" s="82"/>
      <c r="H229" s="79"/>
    </row>
    <row r="230" spans="1:8" x14ac:dyDescent="0.25">
      <c r="A230" s="75"/>
      <c r="B230" s="75"/>
      <c r="C230" s="75"/>
      <c r="D230" s="75" t="s">
        <v>682</v>
      </c>
      <c r="E230" s="75"/>
      <c r="F230" s="77"/>
      <c r="G230" s="90"/>
      <c r="H230" s="80"/>
    </row>
    <row r="231" spans="1:8" ht="24" x14ac:dyDescent="0.25">
      <c r="A231" s="19">
        <v>36</v>
      </c>
      <c r="B231" s="19" t="s">
        <v>654</v>
      </c>
      <c r="C231" s="19" t="s">
        <v>683</v>
      </c>
      <c r="D231" s="19" t="s">
        <v>684</v>
      </c>
      <c r="E231" s="19" t="s">
        <v>21</v>
      </c>
      <c r="F231" s="19"/>
      <c r="G231" s="81"/>
      <c r="H231" s="81"/>
    </row>
    <row r="232" spans="1:8" ht="24" x14ac:dyDescent="0.25">
      <c r="A232" s="73"/>
      <c r="B232" s="22" t="s">
        <v>135</v>
      </c>
      <c r="C232" s="23" t="s">
        <v>503</v>
      </c>
      <c r="D232" s="23" t="s">
        <v>684</v>
      </c>
      <c r="E232" s="23" t="s">
        <v>21</v>
      </c>
      <c r="F232" s="23">
        <v>1</v>
      </c>
      <c r="G232" s="9"/>
      <c r="H232" s="24"/>
    </row>
    <row r="233" spans="1:8" ht="36" x14ac:dyDescent="0.25">
      <c r="A233" s="73"/>
      <c r="B233" s="22" t="s">
        <v>693</v>
      </c>
      <c r="C233" s="23">
        <v>4351</v>
      </c>
      <c r="D233" s="23" t="s">
        <v>501</v>
      </c>
      <c r="E233" s="23" t="s">
        <v>21</v>
      </c>
      <c r="F233" s="23">
        <v>6</v>
      </c>
      <c r="G233" s="78"/>
      <c r="H233" s="24"/>
    </row>
    <row r="234" spans="1:8" ht="24" x14ac:dyDescent="0.25">
      <c r="A234" s="73"/>
      <c r="B234" s="22" t="s">
        <v>661</v>
      </c>
      <c r="C234" s="23">
        <v>88267</v>
      </c>
      <c r="D234" s="23" t="s">
        <v>137</v>
      </c>
      <c r="E234" s="23" t="s">
        <v>50</v>
      </c>
      <c r="F234" s="23">
        <v>0.94850000000000001</v>
      </c>
      <c r="G234" s="23"/>
      <c r="H234" s="24"/>
    </row>
    <row r="235" spans="1:8" x14ac:dyDescent="0.25">
      <c r="A235" s="73"/>
      <c r="B235" s="22" t="s">
        <v>661</v>
      </c>
      <c r="C235" s="23">
        <v>88316</v>
      </c>
      <c r="D235" s="23" t="s">
        <v>134</v>
      </c>
      <c r="E235" s="23" t="s">
        <v>50</v>
      </c>
      <c r="F235" s="23">
        <v>0.29880000000000001</v>
      </c>
      <c r="G235" s="23"/>
      <c r="H235" s="24"/>
    </row>
    <row r="236" spans="1:8" x14ac:dyDescent="0.25">
      <c r="A236" s="73"/>
      <c r="B236" s="22"/>
      <c r="C236" s="73"/>
      <c r="D236" s="70"/>
      <c r="E236" s="73"/>
      <c r="F236" s="74"/>
      <c r="G236" s="82"/>
      <c r="H236" s="79"/>
    </row>
    <row r="237" spans="1:8" ht="24" x14ac:dyDescent="0.25">
      <c r="A237" s="19">
        <v>37</v>
      </c>
      <c r="B237" s="19" t="s">
        <v>654</v>
      </c>
      <c r="C237" s="19" t="s">
        <v>687</v>
      </c>
      <c r="D237" s="19" t="s">
        <v>688</v>
      </c>
      <c r="E237" s="19"/>
      <c r="F237" s="19"/>
      <c r="G237" s="81"/>
      <c r="H237" s="81"/>
    </row>
    <row r="238" spans="1:8" ht="24" x14ac:dyDescent="0.25">
      <c r="A238" s="73"/>
      <c r="B238" s="22" t="s">
        <v>131</v>
      </c>
      <c r="C238" s="23">
        <v>8387</v>
      </c>
      <c r="D238" s="23" t="s">
        <v>1875</v>
      </c>
      <c r="E238" s="23" t="s">
        <v>21</v>
      </c>
      <c r="F238" s="23">
        <v>1</v>
      </c>
      <c r="G238" s="78"/>
      <c r="H238" s="24"/>
    </row>
    <row r="239" spans="1:8" ht="36" x14ac:dyDescent="0.25">
      <c r="A239" s="73"/>
      <c r="B239" s="22" t="s">
        <v>693</v>
      </c>
      <c r="C239" s="23">
        <v>4351</v>
      </c>
      <c r="D239" s="23" t="s">
        <v>501</v>
      </c>
      <c r="E239" s="23" t="s">
        <v>21</v>
      </c>
      <c r="F239" s="23">
        <v>8</v>
      </c>
      <c r="G239" s="78"/>
      <c r="H239" s="24"/>
    </row>
    <row r="240" spans="1:8" ht="24" x14ac:dyDescent="0.25">
      <c r="A240" s="73"/>
      <c r="B240" s="22" t="s">
        <v>661</v>
      </c>
      <c r="C240" s="23">
        <v>88267</v>
      </c>
      <c r="D240" s="23" t="s">
        <v>137</v>
      </c>
      <c r="E240" s="23" t="s">
        <v>50</v>
      </c>
      <c r="F240" s="23">
        <v>0.94850000000000001</v>
      </c>
      <c r="G240" s="23"/>
      <c r="H240" s="24"/>
    </row>
    <row r="241" spans="1:8" x14ac:dyDescent="0.25">
      <c r="A241" s="73"/>
      <c r="B241" s="22" t="s">
        <v>661</v>
      </c>
      <c r="C241" s="23">
        <v>88316</v>
      </c>
      <c r="D241" s="23" t="s">
        <v>134</v>
      </c>
      <c r="E241" s="23" t="s">
        <v>50</v>
      </c>
      <c r="F241" s="23">
        <v>0.29880000000000001</v>
      </c>
      <c r="G241" s="23"/>
      <c r="H241" s="24"/>
    </row>
    <row r="242" spans="1:8" x14ac:dyDescent="0.25">
      <c r="A242" s="73"/>
      <c r="B242" s="22"/>
      <c r="C242" s="73"/>
      <c r="D242" s="70"/>
      <c r="E242" s="73"/>
      <c r="F242" s="74"/>
      <c r="G242" s="82"/>
      <c r="H242" s="79"/>
    </row>
    <row r="243" spans="1:8" x14ac:dyDescent="0.25">
      <c r="A243" s="19">
        <v>38</v>
      </c>
      <c r="B243" s="19" t="s">
        <v>654</v>
      </c>
      <c r="C243" s="19" t="s">
        <v>689</v>
      </c>
      <c r="D243" s="19" t="s">
        <v>690</v>
      </c>
      <c r="E243" s="19"/>
      <c r="F243" s="19"/>
      <c r="G243" s="81"/>
      <c r="H243" s="81"/>
    </row>
    <row r="244" spans="1:8" ht="24" x14ac:dyDescent="0.25">
      <c r="A244" s="73"/>
      <c r="B244" s="22" t="s">
        <v>131</v>
      </c>
      <c r="C244" s="23">
        <v>25843</v>
      </c>
      <c r="D244" s="23" t="s">
        <v>1876</v>
      </c>
      <c r="E244" s="23" t="s">
        <v>21</v>
      </c>
      <c r="F244" s="23">
        <v>1</v>
      </c>
      <c r="G244" s="78"/>
      <c r="H244" s="24"/>
    </row>
    <row r="245" spans="1:8" x14ac:dyDescent="0.25">
      <c r="A245" s="73"/>
      <c r="B245" s="22" t="s">
        <v>661</v>
      </c>
      <c r="C245" s="23">
        <v>88264</v>
      </c>
      <c r="D245" s="23" t="s">
        <v>1079</v>
      </c>
      <c r="E245" s="23" t="s">
        <v>50</v>
      </c>
      <c r="F245" s="23">
        <v>2.5</v>
      </c>
      <c r="G245" s="23"/>
      <c r="H245" s="24"/>
    </row>
    <row r="246" spans="1:8" x14ac:dyDescent="0.25">
      <c r="A246" s="73"/>
      <c r="B246" s="22" t="s">
        <v>661</v>
      </c>
      <c r="C246" s="23">
        <v>88247</v>
      </c>
      <c r="D246" s="23" t="s">
        <v>1080</v>
      </c>
      <c r="E246" s="23" t="s">
        <v>50</v>
      </c>
      <c r="F246" s="23">
        <v>2.5</v>
      </c>
      <c r="G246" s="23"/>
      <c r="H246" s="24"/>
    </row>
    <row r="247" spans="1:8" x14ac:dyDescent="0.25">
      <c r="A247" s="73"/>
      <c r="B247" s="22"/>
      <c r="C247" s="73"/>
      <c r="D247" s="70"/>
      <c r="E247" s="73"/>
      <c r="F247" s="74"/>
      <c r="G247" s="82"/>
      <c r="H247" s="79"/>
    </row>
    <row r="248" spans="1:8" x14ac:dyDescent="0.25">
      <c r="A248" s="19">
        <v>39</v>
      </c>
      <c r="B248" s="19" t="s">
        <v>654</v>
      </c>
      <c r="C248" s="19" t="s">
        <v>691</v>
      </c>
      <c r="D248" s="19" t="s">
        <v>692</v>
      </c>
      <c r="E248" s="19"/>
      <c r="F248" s="19"/>
      <c r="G248" s="81"/>
      <c r="H248" s="81"/>
    </row>
    <row r="249" spans="1:8" x14ac:dyDescent="0.25">
      <c r="A249" s="73"/>
      <c r="B249" s="22" t="s">
        <v>1858</v>
      </c>
      <c r="C249" s="23" t="s">
        <v>1990</v>
      </c>
      <c r="D249" s="23" t="s">
        <v>1991</v>
      </c>
      <c r="E249" s="23" t="s">
        <v>21</v>
      </c>
      <c r="F249" s="23">
        <v>1</v>
      </c>
      <c r="G249" s="78"/>
      <c r="H249" s="24"/>
    </row>
    <row r="250" spans="1:8" ht="24" x14ac:dyDescent="0.25">
      <c r="A250" s="73"/>
      <c r="B250" s="22" t="s">
        <v>661</v>
      </c>
      <c r="C250" s="23">
        <v>88267</v>
      </c>
      <c r="D250" s="23" t="s">
        <v>137</v>
      </c>
      <c r="E250" s="23" t="s">
        <v>50</v>
      </c>
      <c r="F250" s="23">
        <v>0.88</v>
      </c>
      <c r="G250" s="23"/>
      <c r="H250" s="24"/>
    </row>
    <row r="251" spans="1:8" ht="24" x14ac:dyDescent="0.25">
      <c r="A251" s="73"/>
      <c r="B251" s="22" t="s">
        <v>661</v>
      </c>
      <c r="C251" s="23">
        <v>88248</v>
      </c>
      <c r="D251" s="23" t="s">
        <v>138</v>
      </c>
      <c r="E251" s="23" t="s">
        <v>50</v>
      </c>
      <c r="F251" s="23">
        <v>0.49099999999999999</v>
      </c>
      <c r="G251" s="23"/>
      <c r="H251" s="24"/>
    </row>
    <row r="252" spans="1:8" ht="36" x14ac:dyDescent="0.25">
      <c r="A252" s="73"/>
      <c r="B252" s="22" t="s">
        <v>693</v>
      </c>
      <c r="C252" s="23">
        <v>4351</v>
      </c>
      <c r="D252" s="23" t="s">
        <v>501</v>
      </c>
      <c r="E252" s="23" t="s">
        <v>21</v>
      </c>
      <c r="F252" s="23">
        <v>4</v>
      </c>
      <c r="G252" s="78"/>
      <c r="H252" s="24"/>
    </row>
    <row r="253" spans="1:8" x14ac:dyDescent="0.25">
      <c r="A253" s="73"/>
      <c r="B253" s="22" t="s">
        <v>693</v>
      </c>
      <c r="C253" s="23">
        <v>37329</v>
      </c>
      <c r="D253" s="23" t="s">
        <v>194</v>
      </c>
      <c r="E253" s="23" t="s">
        <v>156</v>
      </c>
      <c r="F253" s="23">
        <v>0.12740000000000001</v>
      </c>
      <c r="G253" s="78"/>
      <c r="H253" s="24"/>
    </row>
    <row r="254" spans="1:8" ht="24" x14ac:dyDescent="0.25">
      <c r="A254" s="73"/>
      <c r="B254" s="22" t="s">
        <v>661</v>
      </c>
      <c r="C254" s="23">
        <v>86877</v>
      </c>
      <c r="D254" s="23" t="s">
        <v>1081</v>
      </c>
      <c r="E254" s="23" t="s">
        <v>21</v>
      </c>
      <c r="F254" s="23">
        <v>1</v>
      </c>
      <c r="G254" s="23"/>
      <c r="H254" s="24"/>
    </row>
    <row r="255" spans="1:8" ht="24" x14ac:dyDescent="0.25">
      <c r="A255" s="73"/>
      <c r="B255" s="22" t="s">
        <v>661</v>
      </c>
      <c r="C255" s="23">
        <v>86882</v>
      </c>
      <c r="D255" s="23" t="s">
        <v>1082</v>
      </c>
      <c r="E255" s="23" t="s">
        <v>21</v>
      </c>
      <c r="F255" s="23">
        <v>1</v>
      </c>
      <c r="G255" s="23"/>
      <c r="H255" s="24"/>
    </row>
    <row r="256" spans="1:8" ht="24" x14ac:dyDescent="0.25">
      <c r="A256" s="73"/>
      <c r="B256" s="22" t="s">
        <v>661</v>
      </c>
      <c r="C256" s="23">
        <v>86887</v>
      </c>
      <c r="D256" s="23" t="s">
        <v>1083</v>
      </c>
      <c r="E256" s="23" t="s">
        <v>21</v>
      </c>
      <c r="F256" s="23">
        <v>1</v>
      </c>
      <c r="G256" s="23"/>
      <c r="H256" s="24"/>
    </row>
    <row r="257" spans="1:8" x14ac:dyDescent="0.25">
      <c r="A257" s="73"/>
      <c r="B257" s="22"/>
      <c r="C257" s="73"/>
      <c r="D257" s="70"/>
      <c r="E257" s="73"/>
      <c r="F257" s="74"/>
      <c r="G257" s="82"/>
      <c r="H257" s="79"/>
    </row>
    <row r="258" spans="1:8" x14ac:dyDescent="0.25">
      <c r="A258" s="19">
        <v>40</v>
      </c>
      <c r="B258" s="19" t="s">
        <v>654</v>
      </c>
      <c r="C258" s="19" t="s">
        <v>695</v>
      </c>
      <c r="D258" s="19" t="s">
        <v>696</v>
      </c>
      <c r="E258" s="19"/>
      <c r="F258" s="19"/>
      <c r="G258" s="81"/>
      <c r="H258" s="81"/>
    </row>
    <row r="259" spans="1:8" x14ac:dyDescent="0.25">
      <c r="A259" s="73"/>
      <c r="B259" s="22" t="s">
        <v>131</v>
      </c>
      <c r="C259" s="23">
        <v>3839</v>
      </c>
      <c r="D259" s="23" t="s">
        <v>1877</v>
      </c>
      <c r="E259" s="23" t="s">
        <v>21</v>
      </c>
      <c r="F259" s="23">
        <v>1</v>
      </c>
      <c r="G259" s="78"/>
      <c r="H259" s="24"/>
    </row>
    <row r="260" spans="1:8" x14ac:dyDescent="0.25">
      <c r="A260" s="73"/>
      <c r="B260" s="22" t="s">
        <v>693</v>
      </c>
      <c r="C260" s="23">
        <v>3146</v>
      </c>
      <c r="D260" s="23" t="s">
        <v>1084</v>
      </c>
      <c r="E260" s="23" t="s">
        <v>21</v>
      </c>
      <c r="F260" s="23">
        <v>4.2000000000000003E-2</v>
      </c>
      <c r="G260" s="78"/>
      <c r="H260" s="24"/>
    </row>
    <row r="261" spans="1:8" ht="24" x14ac:dyDescent="0.25">
      <c r="A261" s="73"/>
      <c r="B261" s="22" t="s">
        <v>661</v>
      </c>
      <c r="C261" s="23">
        <v>88267</v>
      </c>
      <c r="D261" s="23" t="s">
        <v>137</v>
      </c>
      <c r="E261" s="23" t="s">
        <v>50</v>
      </c>
      <c r="F261" s="23">
        <v>0.46300000000000002</v>
      </c>
      <c r="G261" s="23"/>
      <c r="H261" s="24"/>
    </row>
    <row r="262" spans="1:8" x14ac:dyDescent="0.25">
      <c r="A262" s="73"/>
      <c r="B262" s="22" t="s">
        <v>661</v>
      </c>
      <c r="C262" s="23">
        <v>88316</v>
      </c>
      <c r="D262" s="23" t="s">
        <v>134</v>
      </c>
      <c r="E262" s="23" t="s">
        <v>50</v>
      </c>
      <c r="F262" s="23">
        <v>0.1459</v>
      </c>
      <c r="G262" s="23"/>
      <c r="H262" s="24"/>
    </row>
    <row r="263" spans="1:8" x14ac:dyDescent="0.25">
      <c r="A263" s="73"/>
      <c r="B263" s="22"/>
      <c r="C263" s="73"/>
      <c r="D263" s="70"/>
      <c r="E263" s="73"/>
      <c r="F263" s="74"/>
      <c r="G263" s="82"/>
      <c r="H263" s="79"/>
    </row>
    <row r="264" spans="1:8" x14ac:dyDescent="0.25">
      <c r="A264" s="19">
        <v>41</v>
      </c>
      <c r="B264" s="19" t="s">
        <v>654</v>
      </c>
      <c r="C264" s="19" t="s">
        <v>698</v>
      </c>
      <c r="D264" s="19" t="s">
        <v>699</v>
      </c>
      <c r="E264" s="19"/>
      <c r="F264" s="19"/>
      <c r="G264" s="81"/>
      <c r="H264" s="81"/>
    </row>
    <row r="265" spans="1:8" x14ac:dyDescent="0.25">
      <c r="A265" s="73"/>
      <c r="B265" s="22" t="s">
        <v>131</v>
      </c>
      <c r="C265" s="23">
        <v>25830</v>
      </c>
      <c r="D265" s="23" t="s">
        <v>1878</v>
      </c>
      <c r="E265" s="23" t="s">
        <v>21</v>
      </c>
      <c r="F265" s="23">
        <v>1</v>
      </c>
      <c r="G265" s="78"/>
      <c r="H265" s="24"/>
    </row>
    <row r="266" spans="1:8" ht="24" x14ac:dyDescent="0.25">
      <c r="A266" s="73"/>
      <c r="B266" s="22" t="s">
        <v>661</v>
      </c>
      <c r="C266" s="23">
        <v>88267</v>
      </c>
      <c r="D266" s="23" t="s">
        <v>137</v>
      </c>
      <c r="E266" s="23" t="s">
        <v>50</v>
      </c>
      <c r="F266" s="23">
        <v>0.31619999999999998</v>
      </c>
      <c r="G266" s="23"/>
      <c r="H266" s="24"/>
    </row>
    <row r="267" spans="1:8" x14ac:dyDescent="0.25">
      <c r="A267" s="73"/>
      <c r="B267" s="22" t="s">
        <v>661</v>
      </c>
      <c r="C267" s="23">
        <v>88316</v>
      </c>
      <c r="D267" s="23" t="s">
        <v>134</v>
      </c>
      <c r="E267" s="23" t="s">
        <v>50</v>
      </c>
      <c r="F267" s="23">
        <v>9.9599999999999994E-2</v>
      </c>
      <c r="G267" s="23"/>
      <c r="H267" s="24"/>
    </row>
    <row r="268" spans="1:8" x14ac:dyDescent="0.25">
      <c r="A268" s="73"/>
      <c r="B268" s="22"/>
      <c r="C268" s="73"/>
      <c r="D268" s="70"/>
      <c r="E268" s="73"/>
      <c r="F268" s="74"/>
      <c r="G268" s="82"/>
      <c r="H268" s="79"/>
    </row>
    <row r="269" spans="1:8" x14ac:dyDescent="0.25">
      <c r="A269" s="75"/>
      <c r="B269" s="75"/>
      <c r="C269" s="75"/>
      <c r="D269" s="75" t="s">
        <v>700</v>
      </c>
      <c r="E269" s="75"/>
      <c r="F269" s="77"/>
      <c r="G269" s="90"/>
      <c r="H269" s="80"/>
    </row>
    <row r="270" spans="1:8" x14ac:dyDescent="0.25">
      <c r="A270" s="19">
        <v>42</v>
      </c>
      <c r="B270" s="19" t="s">
        <v>654</v>
      </c>
      <c r="C270" s="19" t="s">
        <v>702</v>
      </c>
      <c r="D270" s="19" t="s">
        <v>703</v>
      </c>
      <c r="E270" s="19"/>
      <c r="F270" s="19"/>
      <c r="G270" s="81"/>
      <c r="H270" s="81"/>
    </row>
    <row r="271" spans="1:8" ht="36" x14ac:dyDescent="0.25">
      <c r="A271" s="73"/>
      <c r="B271" s="22" t="s">
        <v>661</v>
      </c>
      <c r="C271" s="23">
        <v>103332</v>
      </c>
      <c r="D271" s="23" t="s">
        <v>250</v>
      </c>
      <c r="E271" s="23" t="s">
        <v>25</v>
      </c>
      <c r="F271" s="23">
        <v>1.4220000000000002</v>
      </c>
      <c r="G271" s="23"/>
      <c r="H271" s="24"/>
    </row>
    <row r="272" spans="1:8" ht="36" x14ac:dyDescent="0.25">
      <c r="A272" s="73"/>
      <c r="B272" s="22" t="s">
        <v>661</v>
      </c>
      <c r="C272" s="23">
        <v>87879</v>
      </c>
      <c r="D272" s="23" t="s">
        <v>251</v>
      </c>
      <c r="E272" s="23" t="s">
        <v>25</v>
      </c>
      <c r="F272" s="23">
        <v>2.8440000000000003</v>
      </c>
      <c r="G272" s="23"/>
      <c r="H272" s="24"/>
    </row>
    <row r="273" spans="1:8" ht="48" x14ac:dyDescent="0.25">
      <c r="A273" s="73"/>
      <c r="B273" s="22" t="s">
        <v>661</v>
      </c>
      <c r="C273" s="23">
        <v>87529</v>
      </c>
      <c r="D273" s="23" t="s">
        <v>252</v>
      </c>
      <c r="E273" s="23" t="s">
        <v>25</v>
      </c>
      <c r="F273" s="23">
        <v>2.8440000000000003</v>
      </c>
      <c r="G273" s="23"/>
      <c r="H273" s="24"/>
    </row>
    <row r="274" spans="1:8" ht="24" x14ac:dyDescent="0.25">
      <c r="A274" s="73"/>
      <c r="B274" s="22" t="s">
        <v>661</v>
      </c>
      <c r="C274" s="23">
        <v>88497</v>
      </c>
      <c r="D274" s="23" t="s">
        <v>266</v>
      </c>
      <c r="E274" s="23" t="s">
        <v>25</v>
      </c>
      <c r="F274" s="23">
        <v>2.8440000000000003</v>
      </c>
      <c r="G274" s="23"/>
      <c r="H274" s="24"/>
    </row>
    <row r="275" spans="1:8" ht="24" x14ac:dyDescent="0.25">
      <c r="A275" s="73"/>
      <c r="B275" s="22" t="s">
        <v>227</v>
      </c>
      <c r="C275" s="23" t="s">
        <v>270</v>
      </c>
      <c r="D275" s="23" t="s">
        <v>271</v>
      </c>
      <c r="E275" s="23" t="s">
        <v>25</v>
      </c>
      <c r="F275" s="23">
        <v>2.8440000000000003</v>
      </c>
      <c r="G275" s="23"/>
      <c r="H275" s="24"/>
    </row>
    <row r="276" spans="1:8" x14ac:dyDescent="0.25">
      <c r="A276" s="73"/>
      <c r="B276" s="22" t="s">
        <v>661</v>
      </c>
      <c r="C276" s="23">
        <v>88309</v>
      </c>
      <c r="D276" s="23" t="s">
        <v>1076</v>
      </c>
      <c r="E276" s="23" t="s">
        <v>50</v>
      </c>
      <c r="F276" s="23">
        <v>0.5</v>
      </c>
      <c r="G276" s="23"/>
      <c r="H276" s="24"/>
    </row>
    <row r="277" spans="1:8" x14ac:dyDescent="0.25">
      <c r="A277" s="73"/>
      <c r="B277" s="22"/>
      <c r="C277" s="69"/>
      <c r="D277" s="70"/>
      <c r="E277" s="69"/>
      <c r="F277" s="71"/>
      <c r="G277" s="82"/>
      <c r="H277" s="79"/>
    </row>
    <row r="278" spans="1:8" x14ac:dyDescent="0.25">
      <c r="A278" s="75"/>
      <c r="B278" s="75"/>
      <c r="C278" s="75"/>
      <c r="D278" s="75" t="s">
        <v>704</v>
      </c>
      <c r="E278" s="75"/>
      <c r="F278" s="77"/>
      <c r="G278" s="90"/>
      <c r="H278" s="80"/>
    </row>
    <row r="279" spans="1:8" x14ac:dyDescent="0.25">
      <c r="A279" s="19">
        <v>43</v>
      </c>
      <c r="B279" s="19" t="s">
        <v>654</v>
      </c>
      <c r="C279" s="19" t="s">
        <v>705</v>
      </c>
      <c r="D279" s="19" t="s">
        <v>1085</v>
      </c>
      <c r="E279" s="19" t="s">
        <v>21</v>
      </c>
      <c r="F279" s="19"/>
      <c r="G279" s="81"/>
      <c r="H279" s="81"/>
    </row>
    <row r="280" spans="1:8" ht="24" x14ac:dyDescent="0.25">
      <c r="A280" s="73"/>
      <c r="B280" s="22" t="s">
        <v>693</v>
      </c>
      <c r="C280" s="23">
        <v>10851</v>
      </c>
      <c r="D280" s="23" t="s">
        <v>1992</v>
      </c>
      <c r="E280" s="23" t="s">
        <v>21</v>
      </c>
      <c r="F280" s="23">
        <v>1</v>
      </c>
      <c r="G280" s="78"/>
      <c r="H280" s="24"/>
    </row>
    <row r="281" spans="1:8" x14ac:dyDescent="0.25">
      <c r="A281" s="73"/>
      <c r="B281" s="22" t="s">
        <v>661</v>
      </c>
      <c r="C281" s="23">
        <v>88309</v>
      </c>
      <c r="D281" s="23" t="s">
        <v>1076</v>
      </c>
      <c r="E281" s="23" t="s">
        <v>50</v>
      </c>
      <c r="F281" s="23">
        <v>0.2</v>
      </c>
      <c r="G281" s="23"/>
      <c r="H281" s="24"/>
    </row>
    <row r="282" spans="1:8" x14ac:dyDescent="0.25">
      <c r="A282" s="73"/>
      <c r="B282" s="22"/>
      <c r="C282" s="73"/>
      <c r="D282" s="70"/>
      <c r="E282" s="73"/>
      <c r="F282" s="74"/>
      <c r="G282" s="82"/>
      <c r="H282" s="79"/>
    </row>
    <row r="283" spans="1:8" x14ac:dyDescent="0.25">
      <c r="A283" s="75"/>
      <c r="B283" s="75"/>
      <c r="C283" s="75"/>
      <c r="D283" s="75" t="s">
        <v>710</v>
      </c>
      <c r="E283" s="75"/>
      <c r="F283" s="77"/>
      <c r="G283" s="90"/>
      <c r="H283" s="80"/>
    </row>
    <row r="284" spans="1:8" ht="24" x14ac:dyDescent="0.25">
      <c r="A284" s="19">
        <v>44</v>
      </c>
      <c r="B284" s="19" t="s">
        <v>654</v>
      </c>
      <c r="C284" s="19" t="s">
        <v>711</v>
      </c>
      <c r="D284" s="19" t="s">
        <v>712</v>
      </c>
      <c r="E284" s="19" t="s">
        <v>21</v>
      </c>
      <c r="F284" s="19"/>
      <c r="G284" s="81"/>
      <c r="H284" s="81"/>
    </row>
    <row r="285" spans="1:8" ht="24" x14ac:dyDescent="0.25">
      <c r="A285" s="73"/>
      <c r="B285" s="22" t="s">
        <v>693</v>
      </c>
      <c r="C285" s="23">
        <v>10851</v>
      </c>
      <c r="D285" s="23" t="s">
        <v>1992</v>
      </c>
      <c r="E285" s="23" t="s">
        <v>21</v>
      </c>
      <c r="F285" s="23">
        <v>1</v>
      </c>
      <c r="G285" s="78"/>
      <c r="H285" s="24"/>
    </row>
    <row r="286" spans="1:8" x14ac:dyDescent="0.25">
      <c r="A286" s="73"/>
      <c r="B286" s="23" t="s">
        <v>661</v>
      </c>
      <c r="C286" s="23">
        <v>88309</v>
      </c>
      <c r="D286" s="23" t="s">
        <v>1076</v>
      </c>
      <c r="E286" s="23" t="s">
        <v>50</v>
      </c>
      <c r="F286" s="23">
        <v>0.2</v>
      </c>
      <c r="G286" s="23"/>
      <c r="H286" s="24"/>
    </row>
    <row r="287" spans="1:8" x14ac:dyDescent="0.25">
      <c r="G287" s="89"/>
      <c r="H287" s="89"/>
    </row>
    <row r="288" spans="1:8" ht="24" x14ac:dyDescent="0.25">
      <c r="A288" s="19">
        <v>45</v>
      </c>
      <c r="B288" s="19" t="s">
        <v>524</v>
      </c>
      <c r="C288" s="19" t="s">
        <v>525</v>
      </c>
      <c r="D288" s="19" t="s">
        <v>526</v>
      </c>
      <c r="E288" s="19" t="s">
        <v>21</v>
      </c>
      <c r="F288" s="19"/>
      <c r="G288" s="81"/>
      <c r="H288" s="81"/>
    </row>
    <row r="289" spans="1:8" x14ac:dyDescent="0.25">
      <c r="A289" s="83" t="s">
        <v>1086</v>
      </c>
      <c r="B289" s="84" t="s">
        <v>15</v>
      </c>
      <c r="C289" s="84">
        <v>88250</v>
      </c>
      <c r="D289" s="83" t="s">
        <v>1087</v>
      </c>
      <c r="E289" s="84" t="s">
        <v>50</v>
      </c>
      <c r="F289" s="83">
        <v>36.337000000000003</v>
      </c>
      <c r="G289" s="9"/>
      <c r="H289" s="86"/>
    </row>
    <row r="290" spans="1:8" x14ac:dyDescent="0.25">
      <c r="A290" s="83" t="s">
        <v>1086</v>
      </c>
      <c r="B290" s="84" t="s">
        <v>15</v>
      </c>
      <c r="C290" s="84">
        <v>88316</v>
      </c>
      <c r="D290" s="83" t="s">
        <v>134</v>
      </c>
      <c r="E290" s="84" t="s">
        <v>50</v>
      </c>
      <c r="F290" s="83">
        <v>60.561</v>
      </c>
      <c r="G290" s="9"/>
      <c r="H290" s="86"/>
    </row>
    <row r="291" spans="1:8" x14ac:dyDescent="0.25">
      <c r="A291" s="83" t="s">
        <v>1086</v>
      </c>
      <c r="B291" s="84" t="s">
        <v>15</v>
      </c>
      <c r="C291" s="84">
        <v>88275</v>
      </c>
      <c r="D291" s="83" t="s">
        <v>1088</v>
      </c>
      <c r="E291" s="84" t="s">
        <v>50</v>
      </c>
      <c r="F291" s="83">
        <v>28.262</v>
      </c>
      <c r="G291" s="9"/>
      <c r="H291" s="86"/>
    </row>
    <row r="292" spans="1:8" x14ac:dyDescent="0.25">
      <c r="A292" s="87" t="s">
        <v>1086</v>
      </c>
      <c r="C292"/>
      <c r="D292" s="87"/>
      <c r="F292" s="87"/>
      <c r="G292" s="88"/>
      <c r="H292" s="89"/>
    </row>
    <row r="293" spans="1:8" x14ac:dyDescent="0.25">
      <c r="A293" s="19">
        <v>46</v>
      </c>
      <c r="B293" s="19" t="s">
        <v>524</v>
      </c>
      <c r="C293" s="19" t="s">
        <v>528</v>
      </c>
      <c r="D293" s="19" t="s">
        <v>529</v>
      </c>
      <c r="E293" s="19" t="s">
        <v>21</v>
      </c>
      <c r="F293" s="19"/>
      <c r="G293" s="81"/>
      <c r="H293" s="81"/>
    </row>
    <row r="294" spans="1:8" x14ac:dyDescent="0.25">
      <c r="A294" s="83" t="s">
        <v>1086</v>
      </c>
      <c r="B294" s="84" t="s">
        <v>15</v>
      </c>
      <c r="C294" s="84">
        <v>88267</v>
      </c>
      <c r="D294" s="83" t="s">
        <v>137</v>
      </c>
      <c r="E294" s="84" t="s">
        <v>50</v>
      </c>
      <c r="F294" s="83">
        <v>3.6339999999999999</v>
      </c>
      <c r="G294" s="9"/>
      <c r="H294" s="86"/>
    </row>
    <row r="295" spans="1:8" x14ac:dyDescent="0.25">
      <c r="A295" s="83" t="s">
        <v>1086</v>
      </c>
      <c r="B295" s="84" t="s">
        <v>15</v>
      </c>
      <c r="C295" s="84">
        <v>88316</v>
      </c>
      <c r="D295" s="83" t="s">
        <v>134</v>
      </c>
      <c r="E295" s="84" t="s">
        <v>50</v>
      </c>
      <c r="F295" s="83">
        <v>6.056</v>
      </c>
      <c r="G295" s="9"/>
      <c r="H295" s="86"/>
    </row>
    <row r="296" spans="1:8" x14ac:dyDescent="0.25">
      <c r="A296" s="87" t="s">
        <v>1086</v>
      </c>
      <c r="C296"/>
      <c r="D296" s="87"/>
      <c r="F296" s="87"/>
      <c r="G296" s="88"/>
      <c r="H296" s="89"/>
    </row>
    <row r="297" spans="1:8" ht="24" x14ac:dyDescent="0.25">
      <c r="A297" s="19">
        <v>47</v>
      </c>
      <c r="B297" s="19" t="s">
        <v>524</v>
      </c>
      <c r="C297" s="19" t="s">
        <v>531</v>
      </c>
      <c r="D297" s="19" t="s">
        <v>532</v>
      </c>
      <c r="E297" s="19" t="s">
        <v>21</v>
      </c>
      <c r="F297" s="19"/>
      <c r="G297" s="81"/>
      <c r="H297" s="81"/>
    </row>
    <row r="298" spans="1:8" x14ac:dyDescent="0.25">
      <c r="A298" s="83" t="s">
        <v>1086</v>
      </c>
      <c r="B298" s="84" t="s">
        <v>15</v>
      </c>
      <c r="C298" s="84">
        <v>88250</v>
      </c>
      <c r="D298" s="83" t="s">
        <v>1087</v>
      </c>
      <c r="E298" s="84" t="s">
        <v>50</v>
      </c>
      <c r="F298" s="83">
        <v>11.748000000000001</v>
      </c>
      <c r="G298" s="9"/>
      <c r="H298" s="86"/>
    </row>
    <row r="299" spans="1:8" x14ac:dyDescent="0.25">
      <c r="A299" s="83" t="s">
        <v>1086</v>
      </c>
      <c r="B299" s="84" t="s">
        <v>15</v>
      </c>
      <c r="C299" s="84">
        <v>88275</v>
      </c>
      <c r="D299" s="83" t="s">
        <v>1088</v>
      </c>
      <c r="E299" s="84" t="s">
        <v>50</v>
      </c>
      <c r="F299" s="83">
        <v>11.748000000000001</v>
      </c>
      <c r="G299" s="9"/>
      <c r="H299" s="86"/>
    </row>
    <row r="300" spans="1:8" x14ac:dyDescent="0.25">
      <c r="A300" s="87" t="s">
        <v>1086</v>
      </c>
      <c r="C300"/>
      <c r="D300" s="87"/>
      <c r="F300" s="87"/>
      <c r="G300" s="88"/>
      <c r="H300" s="89"/>
    </row>
    <row r="301" spans="1:8" x14ac:dyDescent="0.25">
      <c r="A301" s="19">
        <v>48</v>
      </c>
      <c r="B301" s="19" t="s">
        <v>524</v>
      </c>
      <c r="C301" s="19" t="s">
        <v>534</v>
      </c>
      <c r="D301" s="19" t="s">
        <v>535</v>
      </c>
      <c r="E301" s="19" t="s">
        <v>30</v>
      </c>
      <c r="F301" s="19"/>
      <c r="G301" s="81"/>
      <c r="H301" s="81"/>
    </row>
    <row r="302" spans="1:8" x14ac:dyDescent="0.25">
      <c r="A302" s="83" t="s">
        <v>1086</v>
      </c>
      <c r="B302" s="84" t="s">
        <v>15</v>
      </c>
      <c r="C302" s="84">
        <v>88309</v>
      </c>
      <c r="D302" s="83" t="s">
        <v>1076</v>
      </c>
      <c r="E302" s="84" t="s">
        <v>50</v>
      </c>
      <c r="F302" s="83">
        <v>2.2200000000000002</v>
      </c>
      <c r="G302" s="9"/>
      <c r="H302" s="86"/>
    </row>
    <row r="303" spans="1:8" x14ac:dyDescent="0.25">
      <c r="A303" s="83" t="s">
        <v>1086</v>
      </c>
      <c r="B303" s="84" t="s">
        <v>15</v>
      </c>
      <c r="C303" s="84">
        <v>88316</v>
      </c>
      <c r="D303" s="83" t="s">
        <v>134</v>
      </c>
      <c r="E303" s="84" t="s">
        <v>50</v>
      </c>
      <c r="F303" s="83">
        <v>3.6340000000000003</v>
      </c>
      <c r="G303" s="9"/>
      <c r="H303" s="86"/>
    </row>
    <row r="304" spans="1:8" x14ac:dyDescent="0.25">
      <c r="A304" s="87" t="s">
        <v>1086</v>
      </c>
      <c r="C304"/>
      <c r="D304" s="87"/>
      <c r="F304" s="87"/>
      <c r="G304" s="88"/>
      <c r="H304" s="89"/>
    </row>
    <row r="305" spans="1:8" x14ac:dyDescent="0.25">
      <c r="A305" s="19">
        <v>49</v>
      </c>
      <c r="B305" s="19" t="s">
        <v>524</v>
      </c>
      <c r="C305" s="19" t="s">
        <v>537</v>
      </c>
      <c r="D305" s="19" t="s">
        <v>538</v>
      </c>
      <c r="E305" s="19" t="s">
        <v>30</v>
      </c>
      <c r="F305" s="19"/>
      <c r="G305" s="81"/>
      <c r="H305" s="81"/>
    </row>
    <row r="306" spans="1:8" x14ac:dyDescent="0.25">
      <c r="A306" s="83" t="s">
        <v>1086</v>
      </c>
      <c r="B306" s="84" t="s">
        <v>15</v>
      </c>
      <c r="C306" s="84">
        <v>88264</v>
      </c>
      <c r="D306" s="83" t="s">
        <v>1079</v>
      </c>
      <c r="E306" s="84" t="s">
        <v>50</v>
      </c>
      <c r="F306" s="83">
        <v>5.8540000000000001</v>
      </c>
      <c r="G306" s="9"/>
      <c r="H306" s="86"/>
    </row>
    <row r="307" spans="1:8" x14ac:dyDescent="0.25">
      <c r="A307" s="83" t="s">
        <v>1086</v>
      </c>
      <c r="B307" s="84" t="s">
        <v>15</v>
      </c>
      <c r="C307" s="84">
        <v>88316</v>
      </c>
      <c r="D307" s="83" t="s">
        <v>134</v>
      </c>
      <c r="E307" s="84" t="s">
        <v>50</v>
      </c>
      <c r="F307" s="83">
        <v>5.8540000000000001</v>
      </c>
      <c r="G307" s="9"/>
      <c r="H307" s="86"/>
    </row>
    <row r="308" spans="1:8" x14ac:dyDescent="0.25">
      <c r="A308" s="87" t="s">
        <v>1086</v>
      </c>
      <c r="C308"/>
      <c r="D308" s="87"/>
      <c r="F308" s="87"/>
      <c r="G308" s="88"/>
      <c r="H308" s="89"/>
    </row>
    <row r="309" spans="1:8" x14ac:dyDescent="0.25">
      <c r="A309" s="19">
        <v>50</v>
      </c>
      <c r="B309" s="19" t="s">
        <v>524</v>
      </c>
      <c r="C309" s="19" t="s">
        <v>540</v>
      </c>
      <c r="D309" s="19" t="s">
        <v>541</v>
      </c>
      <c r="E309" s="19" t="s">
        <v>30</v>
      </c>
      <c r="F309" s="19"/>
      <c r="G309" s="81"/>
      <c r="H309" s="81"/>
    </row>
    <row r="310" spans="1:8" x14ac:dyDescent="0.25">
      <c r="A310" s="83" t="s">
        <v>1086</v>
      </c>
      <c r="B310" s="84" t="s">
        <v>15</v>
      </c>
      <c r="C310" s="84">
        <v>88264</v>
      </c>
      <c r="D310" s="83" t="s">
        <v>1079</v>
      </c>
      <c r="E310" s="84" t="s">
        <v>50</v>
      </c>
      <c r="F310" s="83">
        <v>0.16200000000000001</v>
      </c>
      <c r="G310" s="9"/>
      <c r="H310" s="86"/>
    </row>
    <row r="311" spans="1:8" x14ac:dyDescent="0.25">
      <c r="A311" s="83" t="s">
        <v>1086</v>
      </c>
      <c r="B311" s="84" t="s">
        <v>15</v>
      </c>
      <c r="C311" s="84">
        <v>88316</v>
      </c>
      <c r="D311" s="83" t="s">
        <v>134</v>
      </c>
      <c r="E311" s="84" t="s">
        <v>50</v>
      </c>
      <c r="F311" s="83">
        <v>0.253</v>
      </c>
      <c r="G311" s="9"/>
      <c r="H311" s="86"/>
    </row>
    <row r="312" spans="1:8" x14ac:dyDescent="0.25">
      <c r="A312" s="87" t="s">
        <v>1086</v>
      </c>
      <c r="C312"/>
      <c r="D312" s="87"/>
      <c r="F312" s="87"/>
      <c r="G312" s="88"/>
      <c r="H312" s="89"/>
    </row>
    <row r="313" spans="1:8" x14ac:dyDescent="0.25">
      <c r="A313" s="19">
        <v>51</v>
      </c>
      <c r="B313" s="19" t="s">
        <v>524</v>
      </c>
      <c r="C313" s="19" t="s">
        <v>545</v>
      </c>
      <c r="D313" s="19" t="s">
        <v>546</v>
      </c>
      <c r="E313" s="19" t="s">
        <v>30</v>
      </c>
      <c r="F313" s="19"/>
      <c r="G313" s="81"/>
      <c r="H313" s="81"/>
    </row>
    <row r="314" spans="1:8" ht="24.75" x14ac:dyDescent="0.25">
      <c r="A314" s="83" t="s">
        <v>1086</v>
      </c>
      <c r="B314" s="84" t="s">
        <v>15</v>
      </c>
      <c r="C314" s="84">
        <v>88248</v>
      </c>
      <c r="D314" s="83" t="s">
        <v>138</v>
      </c>
      <c r="E314" s="84" t="s">
        <v>50</v>
      </c>
      <c r="F314" s="83">
        <v>1.4570000000000001</v>
      </c>
      <c r="G314" s="9"/>
      <c r="H314" s="86"/>
    </row>
    <row r="315" spans="1:8" x14ac:dyDescent="0.25">
      <c r="A315" s="83" t="s">
        <v>1086</v>
      </c>
      <c r="B315" s="84" t="s">
        <v>15</v>
      </c>
      <c r="C315" s="84">
        <v>88316</v>
      </c>
      <c r="D315" s="83" t="s">
        <v>134</v>
      </c>
      <c r="E315" s="84" t="s">
        <v>50</v>
      </c>
      <c r="F315" s="83">
        <v>1.925</v>
      </c>
      <c r="G315" s="9"/>
      <c r="H315" s="86"/>
    </row>
    <row r="316" spans="1:8" x14ac:dyDescent="0.25">
      <c r="A316" s="87" t="s">
        <v>1086</v>
      </c>
      <c r="C316"/>
      <c r="D316" s="87"/>
      <c r="F316" s="87"/>
      <c r="G316" s="88"/>
      <c r="H316" s="89"/>
    </row>
    <row r="317" spans="1:8" x14ac:dyDescent="0.25">
      <c r="A317" s="19">
        <v>52</v>
      </c>
      <c r="B317" s="19" t="s">
        <v>524</v>
      </c>
      <c r="C317" s="19" t="s">
        <v>548</v>
      </c>
      <c r="D317" s="19" t="s">
        <v>549</v>
      </c>
      <c r="E317" s="19" t="s">
        <v>30</v>
      </c>
      <c r="F317" s="19"/>
      <c r="G317" s="81"/>
      <c r="H317" s="81"/>
    </row>
    <row r="318" spans="1:8" ht="24.75" x14ac:dyDescent="0.25">
      <c r="A318" s="83" t="s">
        <v>1086</v>
      </c>
      <c r="B318" s="84" t="s">
        <v>15</v>
      </c>
      <c r="C318" s="84">
        <v>88248</v>
      </c>
      <c r="D318" s="83" t="s">
        <v>138</v>
      </c>
      <c r="E318" s="84" t="s">
        <v>50</v>
      </c>
      <c r="F318" s="83">
        <v>1.31</v>
      </c>
      <c r="G318" s="9"/>
      <c r="H318" s="86"/>
    </row>
    <row r="319" spans="1:8" x14ac:dyDescent="0.25">
      <c r="A319" s="83" t="s">
        <v>1086</v>
      </c>
      <c r="B319" s="84" t="s">
        <v>15</v>
      </c>
      <c r="C319" s="84">
        <v>88316</v>
      </c>
      <c r="D319" s="83" t="s">
        <v>134</v>
      </c>
      <c r="E319" s="84" t="s">
        <v>50</v>
      </c>
      <c r="F319" s="83">
        <v>1.6650000000000003</v>
      </c>
      <c r="G319" s="9"/>
      <c r="H319" s="86"/>
    </row>
    <row r="320" spans="1:8" x14ac:dyDescent="0.25">
      <c r="A320" s="87" t="s">
        <v>1086</v>
      </c>
      <c r="C320"/>
      <c r="D320" s="87"/>
      <c r="F320" s="87"/>
      <c r="G320" s="88"/>
      <c r="H320" s="89"/>
    </row>
    <row r="321" spans="1:8" x14ac:dyDescent="0.25">
      <c r="A321" s="19">
        <v>53</v>
      </c>
      <c r="B321" s="19" t="s">
        <v>524</v>
      </c>
      <c r="C321" s="19" t="s">
        <v>551</v>
      </c>
      <c r="D321" s="19" t="s">
        <v>552</v>
      </c>
      <c r="E321" s="19" t="s">
        <v>30</v>
      </c>
      <c r="F321" s="19"/>
      <c r="G321" s="81"/>
      <c r="H321" s="81"/>
    </row>
    <row r="322" spans="1:8" ht="24.75" x14ac:dyDescent="0.25">
      <c r="A322" s="83" t="s">
        <v>1086</v>
      </c>
      <c r="B322" s="84" t="s">
        <v>15</v>
      </c>
      <c r="C322" s="84">
        <v>88248</v>
      </c>
      <c r="D322" s="83" t="s">
        <v>138</v>
      </c>
      <c r="E322" s="84" t="s">
        <v>50</v>
      </c>
      <c r="F322" s="83">
        <v>0.748</v>
      </c>
      <c r="G322" s="9"/>
      <c r="H322" s="86"/>
    </row>
    <row r="323" spans="1:8" x14ac:dyDescent="0.25">
      <c r="A323" s="83" t="s">
        <v>1086</v>
      </c>
      <c r="B323" s="84" t="s">
        <v>15</v>
      </c>
      <c r="C323" s="84">
        <v>88316</v>
      </c>
      <c r="D323" s="83" t="s">
        <v>134</v>
      </c>
      <c r="E323" s="84" t="s">
        <v>50</v>
      </c>
      <c r="F323" s="83">
        <v>0.83300000000000007</v>
      </c>
      <c r="G323" s="9"/>
      <c r="H323" s="86"/>
    </row>
    <row r="324" spans="1:8" x14ac:dyDescent="0.25">
      <c r="A324" s="87" t="s">
        <v>1086</v>
      </c>
      <c r="C324"/>
      <c r="D324" s="87"/>
      <c r="F324" s="87"/>
      <c r="G324" s="88"/>
      <c r="H324" s="89"/>
    </row>
    <row r="325" spans="1:8" x14ac:dyDescent="0.25">
      <c r="A325" s="19">
        <v>54</v>
      </c>
      <c r="B325" s="19" t="s">
        <v>524</v>
      </c>
      <c r="C325" s="19" t="s">
        <v>554</v>
      </c>
      <c r="D325" s="19" t="s">
        <v>555</v>
      </c>
      <c r="E325" s="19" t="s">
        <v>30</v>
      </c>
      <c r="F325" s="19"/>
      <c r="G325" s="81"/>
      <c r="H325" s="81"/>
    </row>
    <row r="326" spans="1:8" ht="24.75" x14ac:dyDescent="0.25">
      <c r="A326" s="83" t="s">
        <v>1086</v>
      </c>
      <c r="B326" s="84" t="s">
        <v>15</v>
      </c>
      <c r="C326" s="84">
        <v>88248</v>
      </c>
      <c r="D326" s="83" t="s">
        <v>138</v>
      </c>
      <c r="E326" s="84" t="s">
        <v>50</v>
      </c>
      <c r="F326" s="83">
        <v>0.63400000000000001</v>
      </c>
      <c r="G326" s="9"/>
      <c r="H326" s="86"/>
    </row>
    <row r="327" spans="1:8" x14ac:dyDescent="0.25">
      <c r="A327" s="83" t="s">
        <v>1086</v>
      </c>
      <c r="B327" s="84" t="s">
        <v>15</v>
      </c>
      <c r="C327" s="84">
        <v>88316</v>
      </c>
      <c r="D327" s="83" t="s">
        <v>134</v>
      </c>
      <c r="E327" s="84" t="s">
        <v>50</v>
      </c>
      <c r="F327" s="83">
        <v>0.72799999999999998</v>
      </c>
      <c r="G327" s="9"/>
      <c r="H327" s="86"/>
    </row>
    <row r="328" spans="1:8" x14ac:dyDescent="0.25">
      <c r="A328" s="87" t="s">
        <v>1086</v>
      </c>
      <c r="C328"/>
      <c r="D328" s="87"/>
      <c r="F328" s="87"/>
      <c r="G328" s="88"/>
      <c r="H328" s="89"/>
    </row>
    <row r="329" spans="1:8" x14ac:dyDescent="0.25">
      <c r="A329" s="19">
        <v>55</v>
      </c>
      <c r="B329" s="19" t="s">
        <v>524</v>
      </c>
      <c r="C329" s="19" t="s">
        <v>557</v>
      </c>
      <c r="D329" s="19" t="s">
        <v>558</v>
      </c>
      <c r="E329" s="19" t="s">
        <v>30</v>
      </c>
      <c r="F329" s="19"/>
      <c r="G329" s="81"/>
      <c r="H329" s="81"/>
    </row>
    <row r="330" spans="1:8" ht="24.75" x14ac:dyDescent="0.25">
      <c r="A330" s="83" t="s">
        <v>1086</v>
      </c>
      <c r="B330" s="84" t="s">
        <v>15</v>
      </c>
      <c r="C330" s="84">
        <v>88248</v>
      </c>
      <c r="D330" s="83" t="s">
        <v>138</v>
      </c>
      <c r="E330" s="84" t="s">
        <v>50</v>
      </c>
      <c r="F330" s="83">
        <v>0.54100000000000004</v>
      </c>
      <c r="G330" s="9"/>
      <c r="H330" s="86"/>
    </row>
    <row r="331" spans="1:8" x14ac:dyDescent="0.25">
      <c r="A331" s="83" t="s">
        <v>1086</v>
      </c>
      <c r="B331" s="84" t="s">
        <v>15</v>
      </c>
      <c r="C331" s="84">
        <v>88316</v>
      </c>
      <c r="D331" s="83" t="s">
        <v>134</v>
      </c>
      <c r="E331" s="84" t="s">
        <v>50</v>
      </c>
      <c r="F331" s="83">
        <v>0.625</v>
      </c>
      <c r="G331" s="9"/>
      <c r="H331" s="86"/>
    </row>
    <row r="332" spans="1:8" x14ac:dyDescent="0.25">
      <c r="A332" s="87" t="s">
        <v>1086</v>
      </c>
      <c r="C332"/>
      <c r="D332" s="87"/>
      <c r="F332" s="87"/>
      <c r="G332" s="88"/>
      <c r="H332" s="89"/>
    </row>
    <row r="333" spans="1:8" ht="36" x14ac:dyDescent="0.25">
      <c r="A333" s="19">
        <v>56</v>
      </c>
      <c r="B333" s="19" t="s">
        <v>524</v>
      </c>
      <c r="C333" s="19" t="s">
        <v>575</v>
      </c>
      <c r="D333" s="19" t="s">
        <v>576</v>
      </c>
      <c r="E333" s="19" t="s">
        <v>21</v>
      </c>
      <c r="F333" s="19"/>
      <c r="G333" s="81"/>
      <c r="H333" s="81"/>
    </row>
    <row r="334" spans="1:8" ht="24.75" x14ac:dyDescent="0.25">
      <c r="A334" s="83" t="s">
        <v>1086</v>
      </c>
      <c r="B334" s="84" t="s">
        <v>15</v>
      </c>
      <c r="C334" s="84">
        <v>1570</v>
      </c>
      <c r="D334" s="83" t="s">
        <v>1089</v>
      </c>
      <c r="E334" s="84" t="s">
        <v>21</v>
      </c>
      <c r="F334" s="83">
        <v>20</v>
      </c>
      <c r="G334" s="9"/>
      <c r="H334" s="86"/>
    </row>
    <row r="335" spans="1:8" x14ac:dyDescent="0.25">
      <c r="A335" s="83" t="s">
        <v>1086</v>
      </c>
      <c r="B335" s="84" t="s">
        <v>15</v>
      </c>
      <c r="C335" s="84">
        <v>11976</v>
      </c>
      <c r="D335" s="83" t="s">
        <v>1090</v>
      </c>
      <c r="E335" s="84" t="s">
        <v>21</v>
      </c>
      <c r="F335" s="83">
        <v>20</v>
      </c>
      <c r="G335" s="9"/>
      <c r="H335" s="86"/>
    </row>
    <row r="336" spans="1:8" ht="24.75" x14ac:dyDescent="0.25">
      <c r="A336" s="83" t="s">
        <v>1086</v>
      </c>
      <c r="B336" s="84" t="s">
        <v>15</v>
      </c>
      <c r="C336" s="84">
        <v>13246</v>
      </c>
      <c r="D336" s="83" t="s">
        <v>1091</v>
      </c>
      <c r="E336" s="84" t="s">
        <v>21</v>
      </c>
      <c r="F336" s="83">
        <v>8</v>
      </c>
      <c r="G336" s="9"/>
      <c r="H336" s="86"/>
    </row>
    <row r="337" spans="1:8" ht="24.75" x14ac:dyDescent="0.25">
      <c r="A337" s="83" t="s">
        <v>1086</v>
      </c>
      <c r="B337" s="84" t="s">
        <v>15</v>
      </c>
      <c r="C337" s="84">
        <v>13348</v>
      </c>
      <c r="D337" s="83" t="s">
        <v>1092</v>
      </c>
      <c r="E337" s="84" t="s">
        <v>21</v>
      </c>
      <c r="F337" s="83">
        <v>8</v>
      </c>
      <c r="G337" s="9"/>
      <c r="H337" s="86"/>
    </row>
    <row r="338" spans="1:8" ht="24.75" x14ac:dyDescent="0.25">
      <c r="A338" s="83" t="s">
        <v>1086</v>
      </c>
      <c r="B338" s="84" t="s">
        <v>15</v>
      </c>
      <c r="C338" s="84">
        <v>37591</v>
      </c>
      <c r="D338" s="83" t="s">
        <v>140</v>
      </c>
      <c r="E338" s="84" t="s">
        <v>21</v>
      </c>
      <c r="F338" s="83">
        <v>4</v>
      </c>
      <c r="G338" s="9"/>
      <c r="H338" s="86"/>
    </row>
    <row r="339" spans="1:8" x14ac:dyDescent="0.25">
      <c r="A339" s="83" t="s">
        <v>1086</v>
      </c>
      <c r="B339" s="84" t="s">
        <v>15</v>
      </c>
      <c r="C339" s="84">
        <v>39996</v>
      </c>
      <c r="D339" s="83" t="s">
        <v>1093</v>
      </c>
      <c r="E339" s="84" t="s">
        <v>30</v>
      </c>
      <c r="F339" s="83">
        <v>2.56</v>
      </c>
      <c r="G339" s="9"/>
      <c r="H339" s="86"/>
    </row>
    <row r="340" spans="1:8" x14ac:dyDescent="0.25">
      <c r="A340" s="83" t="s">
        <v>1086</v>
      </c>
      <c r="B340" s="84" t="s">
        <v>15</v>
      </c>
      <c r="C340" s="84">
        <v>39997</v>
      </c>
      <c r="D340" s="83" t="s">
        <v>1094</v>
      </c>
      <c r="E340" s="84" t="s">
        <v>21</v>
      </c>
      <c r="F340" s="83">
        <v>16</v>
      </c>
      <c r="G340" s="9"/>
      <c r="H340" s="86"/>
    </row>
    <row r="341" spans="1:8" x14ac:dyDescent="0.25">
      <c r="A341" s="83" t="s">
        <v>1086</v>
      </c>
      <c r="B341" s="84" t="s">
        <v>15</v>
      </c>
      <c r="C341" s="84">
        <v>88243</v>
      </c>
      <c r="D341" s="83" t="s">
        <v>1095</v>
      </c>
      <c r="E341" s="84" t="s">
        <v>50</v>
      </c>
      <c r="F341" s="83">
        <v>7.9421999999999997</v>
      </c>
      <c r="G341" s="9"/>
      <c r="H341" s="86"/>
    </row>
    <row r="342" spans="1:8" x14ac:dyDescent="0.25">
      <c r="A342" s="83" t="s">
        <v>1086</v>
      </c>
      <c r="B342" s="84" t="s">
        <v>15</v>
      </c>
      <c r="C342" s="84">
        <v>100308</v>
      </c>
      <c r="D342" s="83" t="s">
        <v>1096</v>
      </c>
      <c r="E342" s="84" t="s">
        <v>50</v>
      </c>
      <c r="F342" s="83">
        <v>7.9421999999999997</v>
      </c>
      <c r="G342" s="9"/>
      <c r="H342" s="86"/>
    </row>
    <row r="343" spans="1:8" ht="36.75" x14ac:dyDescent="0.25">
      <c r="A343" s="83" t="s">
        <v>1086</v>
      </c>
      <c r="B343" s="84" t="s">
        <v>1075</v>
      </c>
      <c r="C343" s="84"/>
      <c r="D343" s="83" t="s">
        <v>1097</v>
      </c>
      <c r="E343" s="84" t="s">
        <v>21</v>
      </c>
      <c r="F343" s="83">
        <v>1</v>
      </c>
      <c r="G343" s="85"/>
      <c r="H343" s="86"/>
    </row>
    <row r="344" spans="1:8" x14ac:dyDescent="0.25">
      <c r="A344" s="87" t="s">
        <v>1086</v>
      </c>
      <c r="C344"/>
      <c r="D344" s="87"/>
      <c r="F344" s="87"/>
      <c r="G344" s="88"/>
      <c r="H344" s="89"/>
    </row>
    <row r="345" spans="1:8" ht="48" x14ac:dyDescent="0.25">
      <c r="A345" s="19">
        <v>57</v>
      </c>
      <c r="B345" s="19" t="s">
        <v>524</v>
      </c>
      <c r="C345" s="19" t="s">
        <v>578</v>
      </c>
      <c r="D345" s="19" t="s">
        <v>579</v>
      </c>
      <c r="E345" s="19" t="s">
        <v>21</v>
      </c>
      <c r="F345" s="19"/>
      <c r="G345" s="81"/>
      <c r="H345" s="81"/>
    </row>
    <row r="346" spans="1:8" ht="36.75" x14ac:dyDescent="0.25">
      <c r="A346" s="83" t="s">
        <v>1086</v>
      </c>
      <c r="B346" s="84" t="s">
        <v>131</v>
      </c>
      <c r="C346" s="84">
        <v>1390</v>
      </c>
      <c r="D346" s="83" t="s">
        <v>1098</v>
      </c>
      <c r="E346" s="84" t="s">
        <v>21</v>
      </c>
      <c r="F346" s="83">
        <v>1</v>
      </c>
      <c r="G346" s="85"/>
      <c r="H346" s="86"/>
    </row>
    <row r="347" spans="1:8" x14ac:dyDescent="0.25">
      <c r="A347" s="83" t="s">
        <v>1086</v>
      </c>
      <c r="B347" s="84" t="s">
        <v>661</v>
      </c>
      <c r="C347" s="84">
        <v>88275</v>
      </c>
      <c r="D347" s="83" t="s">
        <v>1088</v>
      </c>
      <c r="E347" s="84" t="s">
        <v>50</v>
      </c>
      <c r="F347" s="83">
        <v>2.9369999999999998</v>
      </c>
      <c r="G347" s="83"/>
      <c r="H347" s="86"/>
    </row>
    <row r="348" spans="1:8" x14ac:dyDescent="0.25">
      <c r="A348" s="83" t="s">
        <v>1086</v>
      </c>
      <c r="B348" s="84" t="s">
        <v>661</v>
      </c>
      <c r="C348" s="84">
        <v>88250</v>
      </c>
      <c r="D348" s="83" t="s">
        <v>1087</v>
      </c>
      <c r="E348" s="84" t="s">
        <v>50</v>
      </c>
      <c r="F348" s="83">
        <v>4.8950000000000005</v>
      </c>
      <c r="G348" s="83"/>
      <c r="H348" s="86"/>
    </row>
    <row r="349" spans="1:8" x14ac:dyDescent="0.25">
      <c r="A349" s="87" t="s">
        <v>1086</v>
      </c>
      <c r="C349"/>
      <c r="D349" s="87"/>
      <c r="F349" s="87"/>
      <c r="G349" s="88"/>
      <c r="H349" s="89"/>
    </row>
    <row r="350" spans="1:8" ht="48" x14ac:dyDescent="0.25">
      <c r="A350" s="19">
        <v>58</v>
      </c>
      <c r="B350" s="19" t="s">
        <v>524</v>
      </c>
      <c r="C350" s="19" t="s">
        <v>581</v>
      </c>
      <c r="D350" s="19" t="s">
        <v>582</v>
      </c>
      <c r="E350" s="19" t="s">
        <v>21</v>
      </c>
      <c r="F350" s="19"/>
      <c r="G350" s="81"/>
      <c r="H350" s="81"/>
    </row>
    <row r="351" spans="1:8" ht="36.75" x14ac:dyDescent="0.25">
      <c r="A351" s="83" t="s">
        <v>1086</v>
      </c>
      <c r="B351" s="84" t="s">
        <v>131</v>
      </c>
      <c r="C351" s="84">
        <v>1390</v>
      </c>
      <c r="D351" s="83" t="s">
        <v>1099</v>
      </c>
      <c r="E351" s="84" t="s">
        <v>21</v>
      </c>
      <c r="F351" s="83">
        <v>1</v>
      </c>
      <c r="G351" s="85"/>
      <c r="H351" s="86"/>
    </row>
    <row r="352" spans="1:8" x14ac:dyDescent="0.25">
      <c r="A352" s="83" t="s">
        <v>1086</v>
      </c>
      <c r="B352" s="84" t="s">
        <v>661</v>
      </c>
      <c r="C352" s="84">
        <v>88275</v>
      </c>
      <c r="D352" s="83" t="s">
        <v>1088</v>
      </c>
      <c r="E352" s="84" t="s">
        <v>50</v>
      </c>
      <c r="F352" s="83">
        <v>2.9369999999999998</v>
      </c>
      <c r="G352" s="83"/>
      <c r="H352" s="86"/>
    </row>
    <row r="353" spans="1:8" x14ac:dyDescent="0.25">
      <c r="A353" s="83" t="s">
        <v>1086</v>
      </c>
      <c r="B353" s="84" t="s">
        <v>661</v>
      </c>
      <c r="C353" s="84">
        <v>88250</v>
      </c>
      <c r="D353" s="83" t="s">
        <v>1087</v>
      </c>
      <c r="E353" s="84" t="s">
        <v>50</v>
      </c>
      <c r="F353" s="83">
        <v>4.8949999999999996</v>
      </c>
      <c r="G353" s="83"/>
      <c r="H353" s="86"/>
    </row>
    <row r="354" spans="1:8" x14ac:dyDescent="0.25">
      <c r="A354" s="87" t="s">
        <v>1086</v>
      </c>
      <c r="C354"/>
      <c r="D354" s="87"/>
      <c r="F354" s="87"/>
      <c r="G354" s="88"/>
      <c r="H354" s="89"/>
    </row>
    <row r="355" spans="1:8" ht="36" x14ac:dyDescent="0.25">
      <c r="A355" s="19">
        <v>59</v>
      </c>
      <c r="B355" s="19" t="s">
        <v>524</v>
      </c>
      <c r="C355" s="19" t="s">
        <v>584</v>
      </c>
      <c r="D355" s="19" t="s">
        <v>585</v>
      </c>
      <c r="E355" s="19" t="s">
        <v>21</v>
      </c>
      <c r="F355" s="19"/>
      <c r="G355" s="81"/>
      <c r="H355" s="81"/>
    </row>
    <row r="356" spans="1:8" ht="36.75" x14ac:dyDescent="0.25">
      <c r="A356" s="83" t="s">
        <v>1086</v>
      </c>
      <c r="B356" s="84" t="s">
        <v>131</v>
      </c>
      <c r="C356" s="84">
        <v>1386</v>
      </c>
      <c r="D356" s="83" t="s">
        <v>1865</v>
      </c>
      <c r="E356" s="84" t="s">
        <v>21</v>
      </c>
      <c r="F356" s="83">
        <v>1</v>
      </c>
      <c r="G356" s="85"/>
      <c r="H356" s="86"/>
    </row>
    <row r="357" spans="1:8" x14ac:dyDescent="0.25">
      <c r="A357" s="83" t="s">
        <v>1086</v>
      </c>
      <c r="B357" s="84" t="s">
        <v>661</v>
      </c>
      <c r="C357" s="84">
        <v>88275</v>
      </c>
      <c r="D357" s="83" t="s">
        <v>1088</v>
      </c>
      <c r="E357" s="84" t="s">
        <v>50</v>
      </c>
      <c r="F357" s="83">
        <v>2.9369999999999998</v>
      </c>
      <c r="G357" s="83"/>
      <c r="H357" s="86"/>
    </row>
    <row r="358" spans="1:8" x14ac:dyDescent="0.25">
      <c r="A358" s="83" t="s">
        <v>1086</v>
      </c>
      <c r="B358" s="84" t="s">
        <v>661</v>
      </c>
      <c r="C358" s="84">
        <v>88250</v>
      </c>
      <c r="D358" s="83" t="s">
        <v>1087</v>
      </c>
      <c r="E358" s="84" t="s">
        <v>50</v>
      </c>
      <c r="F358" s="83">
        <v>4.8950000000000005</v>
      </c>
      <c r="G358" s="83"/>
      <c r="H358" s="86"/>
    </row>
    <row r="359" spans="1:8" x14ac:dyDescent="0.25">
      <c r="A359" s="87" t="s">
        <v>1086</v>
      </c>
      <c r="C359"/>
      <c r="D359" s="87"/>
      <c r="F359" s="87"/>
      <c r="G359" s="88"/>
      <c r="H359" s="89"/>
    </row>
    <row r="360" spans="1:8" ht="36" x14ac:dyDescent="0.25">
      <c r="A360" s="19">
        <v>60</v>
      </c>
      <c r="B360" s="19" t="s">
        <v>524</v>
      </c>
      <c r="C360" s="19" t="s">
        <v>587</v>
      </c>
      <c r="D360" s="19" t="s">
        <v>588</v>
      </c>
      <c r="E360" s="19" t="s">
        <v>21</v>
      </c>
      <c r="F360" s="19"/>
      <c r="G360" s="81"/>
      <c r="H360" s="81"/>
    </row>
    <row r="361" spans="1:8" ht="24.75" x14ac:dyDescent="0.25">
      <c r="A361" s="83" t="s">
        <v>1086</v>
      </c>
      <c r="B361" s="84" t="s">
        <v>1075</v>
      </c>
      <c r="C361" s="84"/>
      <c r="D361" s="83" t="s">
        <v>1866</v>
      </c>
      <c r="E361" s="84" t="s">
        <v>21</v>
      </c>
      <c r="F361" s="83">
        <v>1</v>
      </c>
      <c r="G361" s="85"/>
      <c r="H361" s="86"/>
    </row>
    <row r="362" spans="1:8" x14ac:dyDescent="0.25">
      <c r="A362" s="83" t="s">
        <v>1086</v>
      </c>
      <c r="B362" s="84" t="s">
        <v>661</v>
      </c>
      <c r="C362" s="84">
        <v>88264</v>
      </c>
      <c r="D362" s="83" t="s">
        <v>1079</v>
      </c>
      <c r="E362" s="84" t="s">
        <v>50</v>
      </c>
      <c r="F362" s="83">
        <v>1.958</v>
      </c>
      <c r="G362" s="83"/>
      <c r="H362" s="86"/>
    </row>
    <row r="363" spans="1:8" x14ac:dyDescent="0.25">
      <c r="A363" s="83" t="s">
        <v>1086</v>
      </c>
      <c r="B363" s="84" t="s">
        <v>661</v>
      </c>
      <c r="C363" s="84">
        <v>88247</v>
      </c>
      <c r="D363" s="83" t="s">
        <v>1100</v>
      </c>
      <c r="E363" s="84" t="s">
        <v>50</v>
      </c>
      <c r="F363" s="83">
        <v>1.958</v>
      </c>
      <c r="G363" s="83"/>
      <c r="H363" s="86"/>
    </row>
    <row r="364" spans="1:8" x14ac:dyDescent="0.25">
      <c r="A364" s="87" t="s">
        <v>1086</v>
      </c>
      <c r="C364"/>
      <c r="D364" s="87"/>
      <c r="F364" s="87"/>
      <c r="G364" s="88"/>
      <c r="H364" s="89"/>
    </row>
    <row r="365" spans="1:8" ht="24" x14ac:dyDescent="0.25">
      <c r="A365" s="19">
        <v>61</v>
      </c>
      <c r="B365" s="19" t="s">
        <v>524</v>
      </c>
      <c r="C365" s="19" t="s">
        <v>590</v>
      </c>
      <c r="D365" s="19" t="s">
        <v>591</v>
      </c>
      <c r="E365" s="19" t="s">
        <v>21</v>
      </c>
      <c r="F365" s="19"/>
      <c r="G365" s="81"/>
      <c r="H365" s="81"/>
    </row>
    <row r="366" spans="1:8" ht="24.75" x14ac:dyDescent="0.25">
      <c r="A366" s="83" t="s">
        <v>1086</v>
      </c>
      <c r="B366" s="84" t="s">
        <v>131</v>
      </c>
      <c r="C366" s="84">
        <v>6722</v>
      </c>
      <c r="D366" s="83" t="s">
        <v>2029</v>
      </c>
      <c r="E366" s="84" t="s">
        <v>21</v>
      </c>
      <c r="F366" s="83">
        <v>1</v>
      </c>
      <c r="G366" s="85"/>
      <c r="H366" s="86"/>
    </row>
    <row r="367" spans="1:8" x14ac:dyDescent="0.25">
      <c r="A367" s="83" t="s">
        <v>1086</v>
      </c>
      <c r="B367" s="84" t="s">
        <v>661</v>
      </c>
      <c r="C367" s="84">
        <v>88275</v>
      </c>
      <c r="D367" s="83" t="s">
        <v>1088</v>
      </c>
      <c r="E367" s="84" t="s">
        <v>50</v>
      </c>
      <c r="F367" s="83">
        <v>2.9369999999999998</v>
      </c>
      <c r="G367" s="83"/>
      <c r="H367" s="86"/>
    </row>
    <row r="368" spans="1:8" x14ac:dyDescent="0.25">
      <c r="A368" s="83" t="s">
        <v>1086</v>
      </c>
      <c r="B368" s="84" t="s">
        <v>661</v>
      </c>
      <c r="C368" s="84">
        <v>88250</v>
      </c>
      <c r="D368" s="83" t="s">
        <v>1087</v>
      </c>
      <c r="E368" s="84" t="s">
        <v>50</v>
      </c>
      <c r="F368" s="83">
        <v>4.8950000000000005</v>
      </c>
      <c r="G368" s="83"/>
      <c r="H368" s="86"/>
    </row>
    <row r="369" spans="1:8" x14ac:dyDescent="0.25">
      <c r="A369" s="87" t="s">
        <v>1086</v>
      </c>
      <c r="C369"/>
      <c r="D369" s="87"/>
      <c r="F369" s="87"/>
      <c r="G369" s="88"/>
      <c r="H369" s="89"/>
    </row>
    <row r="370" spans="1:8" ht="24" x14ac:dyDescent="0.25">
      <c r="A370" s="19">
        <v>62</v>
      </c>
      <c r="B370" s="19" t="s">
        <v>524</v>
      </c>
      <c r="C370" s="19" t="s">
        <v>593</v>
      </c>
      <c r="D370" s="19" t="s">
        <v>594</v>
      </c>
      <c r="E370" s="19" t="s">
        <v>21</v>
      </c>
      <c r="F370" s="19"/>
      <c r="G370" s="81"/>
      <c r="H370" s="81"/>
    </row>
    <row r="371" spans="1:8" ht="24.75" x14ac:dyDescent="0.25">
      <c r="A371" s="83" t="s">
        <v>1086</v>
      </c>
      <c r="B371" s="84" t="s">
        <v>131</v>
      </c>
      <c r="C371" s="84">
        <v>68745</v>
      </c>
      <c r="D371" s="83" t="s">
        <v>1101</v>
      </c>
      <c r="E371" s="84" t="s">
        <v>21</v>
      </c>
      <c r="F371" s="83">
        <v>1</v>
      </c>
      <c r="G371" s="85"/>
      <c r="H371" s="86"/>
    </row>
    <row r="372" spans="1:8" x14ac:dyDescent="0.25">
      <c r="A372" s="83" t="s">
        <v>1086</v>
      </c>
      <c r="B372" s="84" t="s">
        <v>661</v>
      </c>
      <c r="C372" s="84">
        <v>88264</v>
      </c>
      <c r="D372" s="83" t="s">
        <v>1079</v>
      </c>
      <c r="E372" s="84" t="s">
        <v>50</v>
      </c>
      <c r="F372" s="83">
        <v>1.958</v>
      </c>
      <c r="G372" s="83"/>
      <c r="H372" s="86"/>
    </row>
    <row r="373" spans="1:8" x14ac:dyDescent="0.25">
      <c r="A373" s="83" t="s">
        <v>1086</v>
      </c>
      <c r="B373" s="84" t="s">
        <v>661</v>
      </c>
      <c r="C373" s="84">
        <v>88247</v>
      </c>
      <c r="D373" s="83" t="s">
        <v>1100</v>
      </c>
      <c r="E373" s="84" t="s">
        <v>50</v>
      </c>
      <c r="F373" s="83">
        <v>1.958</v>
      </c>
      <c r="G373" s="83"/>
      <c r="H373" s="86"/>
    </row>
    <row r="374" spans="1:8" x14ac:dyDescent="0.25">
      <c r="A374" s="87" t="s">
        <v>1086</v>
      </c>
      <c r="C374"/>
      <c r="D374" s="87"/>
      <c r="F374" s="87"/>
      <c r="G374" s="88"/>
      <c r="H374" s="89"/>
    </row>
    <row r="375" spans="1:8" ht="24" x14ac:dyDescent="0.25">
      <c r="A375" s="19">
        <v>63</v>
      </c>
      <c r="B375" s="19" t="s">
        <v>524</v>
      </c>
      <c r="C375" s="19" t="s">
        <v>597</v>
      </c>
      <c r="D375" s="19" t="s">
        <v>598</v>
      </c>
      <c r="E375" s="19" t="s">
        <v>25</v>
      </c>
      <c r="F375" s="19"/>
      <c r="G375" s="81"/>
      <c r="H375" s="81"/>
    </row>
    <row r="376" spans="1:8" x14ac:dyDescent="0.25">
      <c r="A376" s="83" t="s">
        <v>1086</v>
      </c>
      <c r="B376" s="84" t="s">
        <v>131</v>
      </c>
      <c r="C376" s="84">
        <v>10943</v>
      </c>
      <c r="D376" s="83" t="s">
        <v>1864</v>
      </c>
      <c r="E376" s="84" t="s">
        <v>156</v>
      </c>
      <c r="F376" s="83">
        <v>4.0280000000000005</v>
      </c>
      <c r="G376" s="85"/>
      <c r="H376" s="86"/>
    </row>
    <row r="377" spans="1:8" x14ac:dyDescent="0.25">
      <c r="A377" s="83" t="s">
        <v>1086</v>
      </c>
      <c r="B377" s="84" t="s">
        <v>131</v>
      </c>
      <c r="C377" s="84">
        <v>7065</v>
      </c>
      <c r="D377" s="83" t="s">
        <v>1863</v>
      </c>
      <c r="E377" s="84" t="s">
        <v>156</v>
      </c>
      <c r="F377" s="83">
        <v>4.0280000000000005</v>
      </c>
      <c r="G377" s="85"/>
      <c r="H377" s="86"/>
    </row>
    <row r="378" spans="1:8" ht="24.75" x14ac:dyDescent="0.25">
      <c r="A378" s="83" t="s">
        <v>1086</v>
      </c>
      <c r="B378" s="84" t="s">
        <v>661</v>
      </c>
      <c r="C378" s="84">
        <v>88423</v>
      </c>
      <c r="D378" s="83" t="s">
        <v>1862</v>
      </c>
      <c r="E378" s="84" t="s">
        <v>25</v>
      </c>
      <c r="F378" s="83">
        <v>0.26200000000000001</v>
      </c>
      <c r="G378" s="83"/>
      <c r="H378" s="86"/>
    </row>
    <row r="379" spans="1:8" x14ac:dyDescent="0.25">
      <c r="A379" s="83" t="s">
        <v>1086</v>
      </c>
      <c r="B379" s="84" t="s">
        <v>661</v>
      </c>
      <c r="C379" s="84">
        <v>88243</v>
      </c>
      <c r="D379" s="83" t="s">
        <v>1095</v>
      </c>
      <c r="E379" s="84" t="s">
        <v>50</v>
      </c>
      <c r="F379" s="83">
        <v>0.26200000000000001</v>
      </c>
      <c r="G379" s="83"/>
      <c r="H379" s="86"/>
    </row>
    <row r="380" spans="1:8" x14ac:dyDescent="0.25">
      <c r="A380" s="87" t="s">
        <v>1086</v>
      </c>
      <c r="C380"/>
      <c r="D380" s="87"/>
      <c r="F380" s="87"/>
      <c r="G380" s="88"/>
      <c r="H380" s="89"/>
    </row>
    <row r="381" spans="1:8" ht="24" x14ac:dyDescent="0.25">
      <c r="A381" s="19">
        <v>64</v>
      </c>
      <c r="B381" s="19" t="s">
        <v>524</v>
      </c>
      <c r="C381" s="19" t="s">
        <v>602</v>
      </c>
      <c r="D381" s="19" t="s">
        <v>603</v>
      </c>
      <c r="E381" s="19" t="s">
        <v>30</v>
      </c>
      <c r="F381" s="19"/>
      <c r="G381" s="81"/>
      <c r="H381" s="81"/>
    </row>
    <row r="382" spans="1:8" x14ac:dyDescent="0.25">
      <c r="A382" s="83" t="s">
        <v>1086</v>
      </c>
      <c r="B382" s="84" t="s">
        <v>131</v>
      </c>
      <c r="C382" s="84">
        <v>36505</v>
      </c>
      <c r="D382" s="83" t="s">
        <v>1102</v>
      </c>
      <c r="E382" s="84" t="s">
        <v>30</v>
      </c>
      <c r="F382" s="83">
        <v>1.05</v>
      </c>
      <c r="G382" s="85"/>
      <c r="H382" s="86"/>
    </row>
    <row r="383" spans="1:8" x14ac:dyDescent="0.25">
      <c r="A383" s="83" t="s">
        <v>1086</v>
      </c>
      <c r="B383" s="84" t="s">
        <v>661</v>
      </c>
      <c r="C383" s="84">
        <v>88278</v>
      </c>
      <c r="D383" s="83" t="s">
        <v>1833</v>
      </c>
      <c r="E383" s="84" t="s">
        <v>50</v>
      </c>
      <c r="F383" s="83">
        <v>0.39199999999999996</v>
      </c>
      <c r="G383" s="83"/>
      <c r="H383" s="86"/>
    </row>
    <row r="384" spans="1:8" x14ac:dyDescent="0.25">
      <c r="A384" s="83" t="s">
        <v>1086</v>
      </c>
      <c r="B384" s="84" t="s">
        <v>661</v>
      </c>
      <c r="C384" s="84">
        <v>88243</v>
      </c>
      <c r="D384" s="83" t="s">
        <v>1095</v>
      </c>
      <c r="E384" s="84" t="s">
        <v>50</v>
      </c>
      <c r="F384" s="83">
        <v>0.39199999999999996</v>
      </c>
      <c r="G384" s="83"/>
      <c r="H384" s="86"/>
    </row>
    <row r="385" spans="1:8" x14ac:dyDescent="0.25">
      <c r="A385" s="87" t="s">
        <v>1086</v>
      </c>
      <c r="C385"/>
      <c r="D385" s="87"/>
      <c r="F385" s="87"/>
      <c r="G385" s="88"/>
      <c r="H385" s="89"/>
    </row>
    <row r="386" spans="1:8" ht="24" x14ac:dyDescent="0.25">
      <c r="A386" s="19">
        <v>65</v>
      </c>
      <c r="B386" s="19" t="s">
        <v>524</v>
      </c>
      <c r="C386" s="19" t="s">
        <v>605</v>
      </c>
      <c r="D386" s="19" t="s">
        <v>606</v>
      </c>
      <c r="E386" s="19" t="s">
        <v>21</v>
      </c>
      <c r="F386" s="19"/>
      <c r="G386" s="81"/>
      <c r="H386" s="81"/>
    </row>
    <row r="387" spans="1:8" ht="24.75" x14ac:dyDescent="0.25">
      <c r="A387" s="83" t="s">
        <v>1086</v>
      </c>
      <c r="B387" s="84" t="s">
        <v>131</v>
      </c>
      <c r="C387" s="84">
        <v>2252</v>
      </c>
      <c r="D387" s="83" t="s">
        <v>1103</v>
      </c>
      <c r="E387" s="84" t="s">
        <v>21</v>
      </c>
      <c r="F387" s="83">
        <v>0.375</v>
      </c>
      <c r="G387" s="85"/>
      <c r="H387" s="86"/>
    </row>
    <row r="388" spans="1:8" x14ac:dyDescent="0.25">
      <c r="A388" s="83" t="s">
        <v>1086</v>
      </c>
      <c r="B388" s="84" t="s">
        <v>661</v>
      </c>
      <c r="C388" s="84">
        <v>88275</v>
      </c>
      <c r="D388" s="83" t="s">
        <v>1088</v>
      </c>
      <c r="E388" s="84" t="s">
        <v>50</v>
      </c>
      <c r="F388" s="83">
        <v>1.1749999999999998</v>
      </c>
      <c r="G388" s="83"/>
      <c r="H388" s="86"/>
    </row>
    <row r="389" spans="1:8" x14ac:dyDescent="0.25">
      <c r="A389" s="83" t="s">
        <v>1086</v>
      </c>
      <c r="B389" s="84" t="s">
        <v>661</v>
      </c>
      <c r="C389" s="84">
        <v>88250</v>
      </c>
      <c r="D389" s="83" t="s">
        <v>1087</v>
      </c>
      <c r="E389" s="84" t="s">
        <v>50</v>
      </c>
      <c r="F389" s="83">
        <v>1.1749999999999998</v>
      </c>
      <c r="G389" s="83"/>
      <c r="H389" s="86"/>
    </row>
    <row r="390" spans="1:8" x14ac:dyDescent="0.25">
      <c r="A390" s="87" t="s">
        <v>1086</v>
      </c>
      <c r="C390"/>
      <c r="D390" s="87"/>
      <c r="F390" s="87"/>
      <c r="G390" s="88"/>
      <c r="H390" s="89"/>
    </row>
    <row r="391" spans="1:8" ht="24" x14ac:dyDescent="0.25">
      <c r="A391" s="19">
        <v>66</v>
      </c>
      <c r="B391" s="19" t="s">
        <v>524</v>
      </c>
      <c r="C391" s="19" t="s">
        <v>608</v>
      </c>
      <c r="D391" s="19" t="s">
        <v>609</v>
      </c>
      <c r="E391" s="19" t="s">
        <v>610</v>
      </c>
      <c r="F391" s="19"/>
      <c r="G391" s="81"/>
      <c r="H391" s="81"/>
    </row>
    <row r="392" spans="1:8" ht="24.75" x14ac:dyDescent="0.25">
      <c r="A392" s="83" t="s">
        <v>1086</v>
      </c>
      <c r="B392" s="84" t="s">
        <v>131</v>
      </c>
      <c r="C392" s="84">
        <v>2252</v>
      </c>
      <c r="D392" s="83" t="s">
        <v>1104</v>
      </c>
      <c r="E392" s="84" t="s">
        <v>21</v>
      </c>
      <c r="F392" s="83">
        <v>0.375</v>
      </c>
      <c r="G392" s="85"/>
      <c r="H392" s="86"/>
    </row>
    <row r="393" spans="1:8" x14ac:dyDescent="0.25">
      <c r="A393" s="83" t="s">
        <v>1086</v>
      </c>
      <c r="B393" s="84" t="s">
        <v>661</v>
      </c>
      <c r="C393" s="84">
        <v>88275</v>
      </c>
      <c r="D393" s="83" t="s">
        <v>1088</v>
      </c>
      <c r="E393" s="84" t="s">
        <v>50</v>
      </c>
      <c r="F393" s="83">
        <v>1.175</v>
      </c>
      <c r="G393" s="83"/>
      <c r="H393" s="86"/>
    </row>
    <row r="394" spans="1:8" x14ac:dyDescent="0.25">
      <c r="A394" s="83" t="s">
        <v>1086</v>
      </c>
      <c r="B394" s="84" t="s">
        <v>661</v>
      </c>
      <c r="C394" s="84">
        <v>88250</v>
      </c>
      <c r="D394" s="83" t="s">
        <v>1087</v>
      </c>
      <c r="E394" s="84" t="s">
        <v>50</v>
      </c>
      <c r="F394" s="83">
        <v>1.175</v>
      </c>
      <c r="G394" s="83"/>
      <c r="H394" s="86"/>
    </row>
    <row r="395" spans="1:8" x14ac:dyDescent="0.25">
      <c r="A395" s="87" t="s">
        <v>1086</v>
      </c>
      <c r="C395"/>
      <c r="D395" s="87"/>
      <c r="F395" s="87"/>
      <c r="G395" s="88"/>
      <c r="H395" s="89"/>
    </row>
    <row r="396" spans="1:8" ht="24" x14ac:dyDescent="0.25">
      <c r="A396" s="19">
        <v>67</v>
      </c>
      <c r="B396" s="19" t="s">
        <v>524</v>
      </c>
      <c r="C396" s="19" t="s">
        <v>612</v>
      </c>
      <c r="D396" s="19" t="s">
        <v>613</v>
      </c>
      <c r="E396" s="19" t="s">
        <v>610</v>
      </c>
      <c r="F396" s="19"/>
      <c r="G396" s="81"/>
      <c r="H396" s="81"/>
    </row>
    <row r="397" spans="1:8" ht="24.75" x14ac:dyDescent="0.25">
      <c r="A397" s="83" t="s">
        <v>1086</v>
      </c>
      <c r="B397" s="84" t="s">
        <v>131</v>
      </c>
      <c r="C397" s="84">
        <v>2252</v>
      </c>
      <c r="D397" s="83" t="s">
        <v>1105</v>
      </c>
      <c r="E397" s="84" t="s">
        <v>21</v>
      </c>
      <c r="F397" s="83">
        <v>0.28125</v>
      </c>
      <c r="G397" s="85"/>
      <c r="H397" s="86"/>
    </row>
    <row r="398" spans="1:8" x14ac:dyDescent="0.25">
      <c r="A398" s="83" t="s">
        <v>1086</v>
      </c>
      <c r="B398" s="84" t="s">
        <v>661</v>
      </c>
      <c r="C398" s="84">
        <v>88275</v>
      </c>
      <c r="D398" s="83" t="s">
        <v>1088</v>
      </c>
      <c r="E398" s="84" t="s">
        <v>50</v>
      </c>
      <c r="F398" s="83">
        <v>1.175</v>
      </c>
      <c r="G398" s="83"/>
      <c r="H398" s="86"/>
    </row>
    <row r="399" spans="1:8" x14ac:dyDescent="0.25">
      <c r="A399" s="83" t="s">
        <v>1086</v>
      </c>
      <c r="B399" s="84" t="s">
        <v>661</v>
      </c>
      <c r="C399" s="84">
        <v>88250</v>
      </c>
      <c r="D399" s="83" t="s">
        <v>1087</v>
      </c>
      <c r="E399" s="84" t="s">
        <v>50</v>
      </c>
      <c r="F399" s="83">
        <v>1.175</v>
      </c>
      <c r="G399" s="83"/>
      <c r="H399" s="86"/>
    </row>
    <row r="400" spans="1:8" x14ac:dyDescent="0.25">
      <c r="A400" s="87" t="s">
        <v>1086</v>
      </c>
      <c r="C400"/>
      <c r="D400" s="87"/>
      <c r="F400" s="87"/>
      <c r="G400" s="88"/>
      <c r="H400" s="89"/>
    </row>
    <row r="401" spans="1:8" ht="24" x14ac:dyDescent="0.25">
      <c r="A401" s="19">
        <v>68</v>
      </c>
      <c r="B401" s="19" t="s">
        <v>524</v>
      </c>
      <c r="C401" s="19" t="s">
        <v>615</v>
      </c>
      <c r="D401" s="19" t="s">
        <v>616</v>
      </c>
      <c r="E401" s="19" t="s">
        <v>610</v>
      </c>
      <c r="F401" s="19"/>
      <c r="G401" s="81"/>
      <c r="H401" s="81"/>
    </row>
    <row r="402" spans="1:8" ht="24.75" x14ac:dyDescent="0.25">
      <c r="A402" s="83" t="s">
        <v>1086</v>
      </c>
      <c r="B402" s="84" t="s">
        <v>131</v>
      </c>
      <c r="C402" s="84">
        <v>2252</v>
      </c>
      <c r="D402" s="83" t="s">
        <v>1106</v>
      </c>
      <c r="E402" s="84" t="s">
        <v>21</v>
      </c>
      <c r="F402" s="83">
        <v>0.140625</v>
      </c>
      <c r="G402" s="85"/>
      <c r="H402" s="86"/>
    </row>
    <row r="403" spans="1:8" x14ac:dyDescent="0.25">
      <c r="A403" s="83" t="s">
        <v>1086</v>
      </c>
      <c r="B403" s="84" t="s">
        <v>661</v>
      </c>
      <c r="C403" s="84">
        <v>88275</v>
      </c>
      <c r="D403" s="83" t="s">
        <v>1088</v>
      </c>
      <c r="E403" s="84" t="s">
        <v>50</v>
      </c>
      <c r="F403" s="83">
        <v>1.175</v>
      </c>
      <c r="G403" s="83"/>
      <c r="H403" s="86"/>
    </row>
    <row r="404" spans="1:8" x14ac:dyDescent="0.25">
      <c r="A404" s="83" t="s">
        <v>1086</v>
      </c>
      <c r="B404" s="84" t="s">
        <v>661</v>
      </c>
      <c r="C404" s="84">
        <v>88250</v>
      </c>
      <c r="D404" s="83" t="s">
        <v>1087</v>
      </c>
      <c r="E404" s="84" t="s">
        <v>50</v>
      </c>
      <c r="F404" s="83">
        <v>1.175</v>
      </c>
      <c r="G404" s="83"/>
      <c r="H404" s="86"/>
    </row>
    <row r="405" spans="1:8" x14ac:dyDescent="0.25">
      <c r="A405" s="87" t="s">
        <v>1086</v>
      </c>
      <c r="C405"/>
      <c r="D405" s="87"/>
      <c r="F405" s="87"/>
      <c r="G405" s="88"/>
      <c r="H405" s="89"/>
    </row>
    <row r="406" spans="1:8" ht="24" x14ac:dyDescent="0.25">
      <c r="A406" s="19">
        <v>69</v>
      </c>
      <c r="B406" s="19" t="s">
        <v>524</v>
      </c>
      <c r="C406" s="19" t="s">
        <v>618</v>
      </c>
      <c r="D406" s="19" t="s">
        <v>619</v>
      </c>
      <c r="E406" s="19" t="s">
        <v>21</v>
      </c>
      <c r="F406" s="19"/>
      <c r="G406" s="81"/>
      <c r="H406" s="81"/>
    </row>
    <row r="407" spans="1:8" ht="24.75" x14ac:dyDescent="0.25">
      <c r="A407" s="83" t="s">
        <v>1086</v>
      </c>
      <c r="B407" s="84" t="s">
        <v>131</v>
      </c>
      <c r="C407" s="84">
        <v>624</v>
      </c>
      <c r="D407" s="83" t="s">
        <v>1107</v>
      </c>
      <c r="E407" s="84" t="s">
        <v>21</v>
      </c>
      <c r="F407" s="83">
        <v>0.26041666666666669</v>
      </c>
      <c r="G407" s="85"/>
      <c r="H407" s="86"/>
    </row>
    <row r="408" spans="1:8" x14ac:dyDescent="0.25">
      <c r="A408" s="83" t="s">
        <v>1086</v>
      </c>
      <c r="B408" s="84" t="s">
        <v>661</v>
      </c>
      <c r="C408" s="84">
        <v>88315</v>
      </c>
      <c r="D408" t="s">
        <v>154</v>
      </c>
      <c r="E408" s="84" t="s">
        <v>50</v>
      </c>
      <c r="F408" s="83">
        <v>1.665</v>
      </c>
      <c r="G408" s="83"/>
      <c r="H408" s="86"/>
    </row>
    <row r="409" spans="1:8" x14ac:dyDescent="0.25">
      <c r="A409" s="83" t="s">
        <v>1086</v>
      </c>
      <c r="B409" s="84" t="s">
        <v>661</v>
      </c>
      <c r="C409" s="84">
        <v>88251</v>
      </c>
      <c r="D409" t="s">
        <v>481</v>
      </c>
      <c r="E409" s="84" t="s">
        <v>50</v>
      </c>
      <c r="F409" s="83">
        <v>1.665</v>
      </c>
      <c r="G409" s="83"/>
      <c r="H409" s="86"/>
    </row>
    <row r="410" spans="1:8" x14ac:dyDescent="0.25">
      <c r="A410" s="87" t="s">
        <v>1086</v>
      </c>
      <c r="C410"/>
      <c r="D410" s="87"/>
      <c r="F410" s="87"/>
      <c r="G410" s="88"/>
      <c r="H410" s="89"/>
    </row>
    <row r="411" spans="1:8" ht="24" x14ac:dyDescent="0.25">
      <c r="A411" s="19">
        <v>70</v>
      </c>
      <c r="B411" s="19" t="s">
        <v>524</v>
      </c>
      <c r="C411" s="19" t="s">
        <v>621</v>
      </c>
      <c r="D411" s="19" t="s">
        <v>622</v>
      </c>
      <c r="E411" s="19" t="s">
        <v>21</v>
      </c>
      <c r="F411" s="19"/>
      <c r="G411" s="81"/>
      <c r="H411" s="81"/>
    </row>
    <row r="412" spans="1:8" x14ac:dyDescent="0.25">
      <c r="A412" s="83" t="s">
        <v>1086</v>
      </c>
      <c r="B412" s="84" t="s">
        <v>131</v>
      </c>
      <c r="C412" s="84">
        <v>13708</v>
      </c>
      <c r="D412" s="83" t="s">
        <v>1861</v>
      </c>
      <c r="E412" s="84" t="s">
        <v>21</v>
      </c>
      <c r="F412" s="83">
        <v>1</v>
      </c>
      <c r="G412" s="85"/>
      <c r="H412" s="86"/>
    </row>
    <row r="413" spans="1:8" x14ac:dyDescent="0.25">
      <c r="A413" s="83" t="s">
        <v>1086</v>
      </c>
      <c r="B413" s="84" t="s">
        <v>661</v>
      </c>
      <c r="C413" s="84">
        <v>88275</v>
      </c>
      <c r="D413" s="83" t="s">
        <v>1088</v>
      </c>
      <c r="E413" s="84" t="s">
        <v>50</v>
      </c>
      <c r="F413" s="83">
        <v>0.83199999999999996</v>
      </c>
      <c r="G413" s="83"/>
      <c r="H413" s="86"/>
    </row>
    <row r="414" spans="1:8" x14ac:dyDescent="0.25">
      <c r="A414" s="83" t="s">
        <v>1086</v>
      </c>
      <c r="B414" s="84" t="s">
        <v>661</v>
      </c>
      <c r="C414" s="84">
        <v>88250</v>
      </c>
      <c r="D414" s="83" t="s">
        <v>1087</v>
      </c>
      <c r="E414" s="84" t="s">
        <v>50</v>
      </c>
      <c r="F414" s="83">
        <v>0.83199999999999996</v>
      </c>
      <c r="G414" s="83"/>
      <c r="H414" s="86"/>
    </row>
    <row r="415" spans="1:8" x14ac:dyDescent="0.25">
      <c r="A415" s="87" t="s">
        <v>1086</v>
      </c>
      <c r="C415"/>
      <c r="D415" s="87"/>
      <c r="F415" s="87"/>
      <c r="G415" s="88"/>
      <c r="H415" s="89"/>
    </row>
    <row r="416" spans="1:8" ht="24" x14ac:dyDescent="0.25">
      <c r="A416" s="19">
        <v>71</v>
      </c>
      <c r="B416" s="19" t="s">
        <v>524</v>
      </c>
      <c r="C416" s="19" t="s">
        <v>624</v>
      </c>
      <c r="D416" s="19" t="s">
        <v>625</v>
      </c>
      <c r="E416" s="19" t="s">
        <v>21</v>
      </c>
      <c r="F416" s="19"/>
      <c r="G416" s="81"/>
      <c r="H416" s="81"/>
    </row>
    <row r="417" spans="1:8" ht="24.75" x14ac:dyDescent="0.25">
      <c r="A417" s="83" t="s">
        <v>1086</v>
      </c>
      <c r="B417" s="84" t="s">
        <v>131</v>
      </c>
      <c r="C417" s="84">
        <v>1044</v>
      </c>
      <c r="D417" s="83" t="s">
        <v>1108</v>
      </c>
      <c r="E417" s="84" t="s">
        <v>21</v>
      </c>
      <c r="F417" s="83">
        <v>1</v>
      </c>
      <c r="G417" s="85"/>
      <c r="H417" s="86"/>
    </row>
    <row r="418" spans="1:8" x14ac:dyDescent="0.25">
      <c r="A418" s="83" t="s">
        <v>1086</v>
      </c>
      <c r="B418" s="84" t="s">
        <v>661</v>
      </c>
      <c r="C418" s="84">
        <v>88275</v>
      </c>
      <c r="D418" s="83" t="s">
        <v>1088</v>
      </c>
      <c r="E418" s="84" t="s">
        <v>50</v>
      </c>
      <c r="F418" s="83">
        <v>1.175</v>
      </c>
      <c r="G418" s="83"/>
      <c r="H418" s="86"/>
    </row>
    <row r="419" spans="1:8" x14ac:dyDescent="0.25">
      <c r="A419" s="83" t="s">
        <v>1086</v>
      </c>
      <c r="B419" s="84" t="s">
        <v>661</v>
      </c>
      <c r="C419" s="84">
        <v>88250</v>
      </c>
      <c r="D419" s="83" t="s">
        <v>1087</v>
      </c>
      <c r="E419" s="84" t="s">
        <v>50</v>
      </c>
      <c r="F419" s="83">
        <v>1.175</v>
      </c>
      <c r="G419" s="83"/>
      <c r="H419" s="86"/>
    </row>
    <row r="420" spans="1:8" x14ac:dyDescent="0.25">
      <c r="A420" s="87" t="s">
        <v>1086</v>
      </c>
      <c r="C420"/>
      <c r="D420" s="87"/>
      <c r="F420" s="87"/>
      <c r="G420" s="88"/>
      <c r="H420" s="89"/>
    </row>
    <row r="421" spans="1:8" x14ac:dyDescent="0.25">
      <c r="A421" s="19">
        <v>72</v>
      </c>
      <c r="B421" s="19" t="s">
        <v>524</v>
      </c>
      <c r="C421" s="19" t="s">
        <v>628</v>
      </c>
      <c r="D421" s="19" t="s">
        <v>629</v>
      </c>
      <c r="E421" s="19" t="s">
        <v>21</v>
      </c>
      <c r="F421" s="19"/>
      <c r="G421" s="81"/>
      <c r="H421" s="81"/>
    </row>
    <row r="422" spans="1:8" x14ac:dyDescent="0.25">
      <c r="A422" s="83" t="s">
        <v>1086</v>
      </c>
      <c r="B422" s="84" t="s">
        <v>15</v>
      </c>
      <c r="C422" s="84">
        <v>88247</v>
      </c>
      <c r="D422" s="83" t="s">
        <v>1109</v>
      </c>
      <c r="E422" s="84" t="s">
        <v>50</v>
      </c>
      <c r="F422" s="83">
        <v>4</v>
      </c>
      <c r="G422" s="9"/>
      <c r="H422" s="86"/>
    </row>
    <row r="423" spans="1:8" x14ac:dyDescent="0.25">
      <c r="A423" s="83" t="s">
        <v>1086</v>
      </c>
      <c r="B423" s="84" t="s">
        <v>15</v>
      </c>
      <c r="C423" s="84">
        <v>88264</v>
      </c>
      <c r="D423" s="83" t="s">
        <v>1079</v>
      </c>
      <c r="E423" s="84" t="s">
        <v>50</v>
      </c>
      <c r="F423" s="83">
        <v>8</v>
      </c>
      <c r="G423" s="9"/>
      <c r="H423" s="86"/>
    </row>
    <row r="424" spans="1:8" x14ac:dyDescent="0.25">
      <c r="A424" s="83" t="s">
        <v>1086</v>
      </c>
      <c r="B424" s="84" t="s">
        <v>1858</v>
      </c>
      <c r="C424" s="84" t="s">
        <v>1859</v>
      </c>
      <c r="D424" s="83" t="s">
        <v>1860</v>
      </c>
      <c r="E424" s="84" t="s">
        <v>21</v>
      </c>
      <c r="F424" s="83">
        <v>1</v>
      </c>
      <c r="G424" s="85"/>
      <c r="H424" s="86"/>
    </row>
    <row r="425" spans="1:8" x14ac:dyDescent="0.25">
      <c r="A425" s="87" t="s">
        <v>1086</v>
      </c>
      <c r="C425"/>
      <c r="D425" s="87"/>
      <c r="F425" s="87"/>
      <c r="G425" s="88"/>
      <c r="H425" s="89"/>
    </row>
    <row r="426" spans="1:8" ht="48" x14ac:dyDescent="0.25">
      <c r="A426" s="19">
        <v>73</v>
      </c>
      <c r="B426" s="19" t="s">
        <v>524</v>
      </c>
      <c r="C426" s="19" t="s">
        <v>632</v>
      </c>
      <c r="D426" s="19" t="s">
        <v>633</v>
      </c>
      <c r="E426" s="19" t="s">
        <v>30</v>
      </c>
      <c r="F426" s="19"/>
      <c r="G426" s="81"/>
      <c r="H426" s="81"/>
    </row>
    <row r="427" spans="1:8" x14ac:dyDescent="0.25">
      <c r="A427" s="83" t="s">
        <v>1086</v>
      </c>
      <c r="B427" s="84" t="s">
        <v>15</v>
      </c>
      <c r="C427" s="84">
        <v>88264</v>
      </c>
      <c r="D427" s="83" t="s">
        <v>1079</v>
      </c>
      <c r="E427" s="84" t="s">
        <v>50</v>
      </c>
      <c r="F427" s="83">
        <v>0.16148936170212766</v>
      </c>
      <c r="G427" s="9"/>
      <c r="H427" s="86"/>
    </row>
    <row r="428" spans="1:8" x14ac:dyDescent="0.25">
      <c r="A428" s="83" t="s">
        <v>1086</v>
      </c>
      <c r="B428" s="84" t="s">
        <v>15</v>
      </c>
      <c r="C428" s="84">
        <v>88247</v>
      </c>
      <c r="D428" s="83" t="s">
        <v>1109</v>
      </c>
      <c r="E428" s="84" t="s">
        <v>50</v>
      </c>
      <c r="F428" s="83">
        <v>0.16148936170212766</v>
      </c>
      <c r="G428" s="9"/>
      <c r="H428" s="86"/>
    </row>
    <row r="429" spans="1:8" x14ac:dyDescent="0.25">
      <c r="A429" s="83" t="s">
        <v>1086</v>
      </c>
      <c r="B429" s="84" t="s">
        <v>15</v>
      </c>
      <c r="C429" s="84">
        <v>34627</v>
      </c>
      <c r="D429" s="83" t="s">
        <v>1110</v>
      </c>
      <c r="E429" s="84" t="s">
        <v>30</v>
      </c>
      <c r="F429" s="83">
        <v>1.098127659574468</v>
      </c>
      <c r="G429" s="9"/>
      <c r="H429" s="86"/>
    </row>
    <row r="430" spans="1:8" x14ac:dyDescent="0.25">
      <c r="A430" s="87" t="s">
        <v>1086</v>
      </c>
      <c r="C430"/>
      <c r="D430" s="87"/>
      <c r="F430" s="87"/>
      <c r="G430" s="88"/>
      <c r="H430" s="89"/>
    </row>
    <row r="431" spans="1:8" ht="36" x14ac:dyDescent="0.25">
      <c r="A431" s="19">
        <v>74</v>
      </c>
      <c r="B431" s="19" t="s">
        <v>524</v>
      </c>
      <c r="C431" s="19" t="s">
        <v>644</v>
      </c>
      <c r="D431" s="19" t="s">
        <v>645</v>
      </c>
      <c r="E431" s="19" t="s">
        <v>30</v>
      </c>
      <c r="F431" s="19"/>
      <c r="G431" s="81"/>
      <c r="H431" s="81"/>
    </row>
    <row r="432" spans="1:8" ht="24.75" x14ac:dyDescent="0.25">
      <c r="A432" s="83" t="s">
        <v>1086</v>
      </c>
      <c r="B432" s="84" t="s">
        <v>15</v>
      </c>
      <c r="C432" s="84">
        <v>88248</v>
      </c>
      <c r="D432" s="83" t="s">
        <v>138</v>
      </c>
      <c r="E432" s="84" t="s">
        <v>50</v>
      </c>
      <c r="F432" s="83">
        <v>6.4000000000000001E-2</v>
      </c>
      <c r="G432" s="9"/>
      <c r="H432" s="86"/>
    </row>
    <row r="433" spans="1:8" x14ac:dyDescent="0.25">
      <c r="A433" s="83" t="s">
        <v>1086</v>
      </c>
      <c r="B433" s="84" t="s">
        <v>15</v>
      </c>
      <c r="C433" s="84">
        <v>88267</v>
      </c>
      <c r="D433" s="83" t="s">
        <v>137</v>
      </c>
      <c r="E433" s="84" t="s">
        <v>50</v>
      </c>
      <c r="F433" s="83">
        <v>6.4000000000000001E-2</v>
      </c>
      <c r="G433" s="9"/>
      <c r="H433" s="86"/>
    </row>
    <row r="434" spans="1:8" ht="24.75" x14ac:dyDescent="0.25">
      <c r="A434" s="83" t="s">
        <v>1086</v>
      </c>
      <c r="B434" s="84" t="s">
        <v>693</v>
      </c>
      <c r="C434" s="84">
        <v>39666</v>
      </c>
      <c r="D434" s="83" t="s">
        <v>1111</v>
      </c>
      <c r="E434" s="84" t="s">
        <v>156</v>
      </c>
      <c r="F434" s="83">
        <v>1</v>
      </c>
      <c r="G434" s="83"/>
      <c r="H434" s="86"/>
    </row>
    <row r="435" spans="1:8" ht="36.75" x14ac:dyDescent="0.25">
      <c r="A435" s="83" t="s">
        <v>1086</v>
      </c>
      <c r="B435" s="84" t="s">
        <v>693</v>
      </c>
      <c r="C435" s="84">
        <v>39740</v>
      </c>
      <c r="D435" s="83" t="s">
        <v>1112</v>
      </c>
      <c r="E435" s="84" t="s">
        <v>30</v>
      </c>
      <c r="F435" s="83">
        <v>1</v>
      </c>
      <c r="G435" s="83"/>
      <c r="H435" s="86"/>
    </row>
    <row r="436" spans="1:8" x14ac:dyDescent="0.25">
      <c r="A436" s="87" t="s">
        <v>1086</v>
      </c>
      <c r="C436"/>
      <c r="D436" s="87"/>
      <c r="F436" s="87"/>
      <c r="G436" s="88"/>
      <c r="H436" s="89"/>
    </row>
    <row r="437" spans="1:8" ht="24" x14ac:dyDescent="0.25">
      <c r="A437" s="19">
        <v>75</v>
      </c>
      <c r="B437" s="19" t="s">
        <v>524</v>
      </c>
      <c r="C437" s="19" t="s">
        <v>647</v>
      </c>
      <c r="D437" s="19" t="s">
        <v>648</v>
      </c>
      <c r="E437" s="19" t="s">
        <v>21</v>
      </c>
      <c r="F437" s="19"/>
      <c r="G437" s="81"/>
      <c r="H437" s="81"/>
    </row>
    <row r="438" spans="1:8" x14ac:dyDescent="0.25">
      <c r="A438" s="83" t="s">
        <v>1113</v>
      </c>
      <c r="B438" s="84" t="s">
        <v>661</v>
      </c>
      <c r="C438" s="84">
        <v>88275</v>
      </c>
      <c r="D438" s="83" t="s">
        <v>1088</v>
      </c>
      <c r="E438" s="84" t="s">
        <v>50</v>
      </c>
      <c r="F438" s="83">
        <v>1.175</v>
      </c>
      <c r="G438" s="83"/>
      <c r="H438" s="86"/>
    </row>
    <row r="439" spans="1:8" x14ac:dyDescent="0.25">
      <c r="A439" s="83" t="s">
        <v>1113</v>
      </c>
      <c r="B439" s="84" t="s">
        <v>661</v>
      </c>
      <c r="C439" s="84">
        <v>88250</v>
      </c>
      <c r="D439" s="83" t="s">
        <v>1087</v>
      </c>
      <c r="E439" s="84" t="s">
        <v>50</v>
      </c>
      <c r="F439" s="83">
        <v>1.175</v>
      </c>
      <c r="G439" s="83"/>
      <c r="H439" s="86"/>
    </row>
    <row r="440" spans="1:8" x14ac:dyDescent="0.25">
      <c r="A440" s="83" t="s">
        <v>1113</v>
      </c>
      <c r="B440" s="84" t="s">
        <v>131</v>
      </c>
      <c r="C440" s="84">
        <v>263</v>
      </c>
      <c r="D440" s="83" t="s">
        <v>1857</v>
      </c>
      <c r="E440" s="84" t="s">
        <v>21</v>
      </c>
      <c r="F440" s="83">
        <v>1</v>
      </c>
      <c r="G440" s="85"/>
      <c r="H440" s="86"/>
    </row>
  </sheetData>
  <mergeCells count="6">
    <mergeCell ref="A190:H190"/>
    <mergeCell ref="C8:H8"/>
    <mergeCell ref="A1:B6"/>
    <mergeCell ref="A179:H179"/>
    <mergeCell ref="D6:D7"/>
    <mergeCell ref="C6:C7"/>
  </mergeCells>
  <phoneticPr fontId="27" type="noConversion"/>
  <pageMargins left="0.511811024" right="0.511811024" top="0.78740157499999996" bottom="0.78740157499999996" header="0.31496062000000002" footer="0.31496062000000002"/>
  <pageSetup paperSize="9" scale="9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B728-3FB2-48D1-8DEA-1AC769BA7E34}">
  <dimension ref="A1:GM1120"/>
  <sheetViews>
    <sheetView view="pageBreakPreview" zoomScale="85" zoomScaleNormal="100" zoomScaleSheetLayoutView="85" workbookViewId="0">
      <pane ySplit="10" topLeftCell="A11" activePane="bottomLeft" state="frozen"/>
      <selection pane="bottomLeft" activeCell="K15" sqref="K15"/>
    </sheetView>
  </sheetViews>
  <sheetFormatPr defaultColWidth="9.28515625" defaultRowHeight="12.75" x14ac:dyDescent="0.2"/>
  <cols>
    <col min="1" max="1" width="18.85546875" style="94" customWidth="1"/>
    <col min="2" max="3" width="12.85546875" style="94" customWidth="1"/>
    <col min="4" max="4" width="10.140625" style="94" customWidth="1"/>
    <col min="5" max="5" width="90.85546875" style="94" customWidth="1"/>
    <col min="6" max="6" width="5.140625" style="94" customWidth="1"/>
    <col min="7" max="7" width="10.42578125" style="165" customWidth="1"/>
    <col min="8" max="8" width="16.42578125" style="165" customWidth="1"/>
    <col min="9" max="9" width="14.7109375" style="165" customWidth="1"/>
    <col min="10" max="195" width="9.42578125" style="94" customWidth="1"/>
    <col min="196" max="214" width="9.28515625" style="95"/>
    <col min="215" max="215" width="18.85546875" style="95" customWidth="1"/>
    <col min="216" max="216" width="12.85546875" style="95" customWidth="1"/>
    <col min="217" max="217" width="10.140625" style="95" customWidth="1"/>
    <col min="218" max="218" width="90.85546875" style="95" customWidth="1"/>
    <col min="219" max="219" width="5.140625" style="95" customWidth="1"/>
    <col min="220" max="220" width="10.42578125" style="95" customWidth="1"/>
    <col min="221" max="221" width="16.42578125" style="95" customWidth="1"/>
    <col min="222" max="222" width="14.7109375" style="95" customWidth="1"/>
    <col min="223" max="226" width="0" style="95" hidden="1" customWidth="1"/>
    <col min="227" max="227" width="18.7109375" style="95" bestFit="1" customWidth="1"/>
    <col min="228" max="228" width="18.7109375" style="95" customWidth="1"/>
    <col min="229" max="229" width="9.42578125" style="95" customWidth="1"/>
    <col min="230" max="230" width="26.28515625" style="95" bestFit="1" customWidth="1"/>
    <col min="231" max="231" width="29.7109375" style="95" bestFit="1" customWidth="1"/>
    <col min="232" max="451" width="9.42578125" style="95" customWidth="1"/>
    <col min="452" max="470" width="9.28515625" style="95"/>
    <col min="471" max="471" width="18.85546875" style="95" customWidth="1"/>
    <col min="472" max="472" width="12.85546875" style="95" customWidth="1"/>
    <col min="473" max="473" width="10.140625" style="95" customWidth="1"/>
    <col min="474" max="474" width="90.85546875" style="95" customWidth="1"/>
    <col min="475" max="475" width="5.140625" style="95" customWidth="1"/>
    <col min="476" max="476" width="10.42578125" style="95" customWidth="1"/>
    <col min="477" max="477" width="16.42578125" style="95" customWidth="1"/>
    <col min="478" max="478" width="14.7109375" style="95" customWidth="1"/>
    <col min="479" max="482" width="0" style="95" hidden="1" customWidth="1"/>
    <col min="483" max="483" width="18.7109375" style="95" bestFit="1" customWidth="1"/>
    <col min="484" max="484" width="18.7109375" style="95" customWidth="1"/>
    <col min="485" max="485" width="9.42578125" style="95" customWidth="1"/>
    <col min="486" max="486" width="26.28515625" style="95" bestFit="1" customWidth="1"/>
    <col min="487" max="487" width="29.7109375" style="95" bestFit="1" customWidth="1"/>
    <col min="488" max="707" width="9.42578125" style="95" customWidth="1"/>
    <col min="708" max="726" width="9.28515625" style="95"/>
    <col min="727" max="727" width="18.85546875" style="95" customWidth="1"/>
    <col min="728" max="728" width="12.85546875" style="95" customWidth="1"/>
    <col min="729" max="729" width="10.140625" style="95" customWidth="1"/>
    <col min="730" max="730" width="90.85546875" style="95" customWidth="1"/>
    <col min="731" max="731" width="5.140625" style="95" customWidth="1"/>
    <col min="732" max="732" width="10.42578125" style="95" customWidth="1"/>
    <col min="733" max="733" width="16.42578125" style="95" customWidth="1"/>
    <col min="734" max="734" width="14.7109375" style="95" customWidth="1"/>
    <col min="735" max="738" width="0" style="95" hidden="1" customWidth="1"/>
    <col min="739" max="739" width="18.7109375" style="95" bestFit="1" customWidth="1"/>
    <col min="740" max="740" width="18.7109375" style="95" customWidth="1"/>
    <col min="741" max="741" width="9.42578125" style="95" customWidth="1"/>
    <col min="742" max="742" width="26.28515625" style="95" bestFit="1" customWidth="1"/>
    <col min="743" max="743" width="29.7109375" style="95" bestFit="1" customWidth="1"/>
    <col min="744" max="963" width="9.42578125" style="95" customWidth="1"/>
    <col min="964" max="982" width="9.28515625" style="95"/>
    <col min="983" max="983" width="18.85546875" style="95" customWidth="1"/>
    <col min="984" max="984" width="12.85546875" style="95" customWidth="1"/>
    <col min="985" max="985" width="10.140625" style="95" customWidth="1"/>
    <col min="986" max="986" width="90.85546875" style="95" customWidth="1"/>
    <col min="987" max="987" width="5.140625" style="95" customWidth="1"/>
    <col min="988" max="988" width="10.42578125" style="95" customWidth="1"/>
    <col min="989" max="989" width="16.42578125" style="95" customWidth="1"/>
    <col min="990" max="990" width="14.7109375" style="95" customWidth="1"/>
    <col min="991" max="994" width="0" style="95" hidden="1" customWidth="1"/>
    <col min="995" max="995" width="18.7109375" style="95" bestFit="1" customWidth="1"/>
    <col min="996" max="996" width="18.7109375" style="95" customWidth="1"/>
    <col min="997" max="997" width="9.42578125" style="95" customWidth="1"/>
    <col min="998" max="998" width="26.28515625" style="95" bestFit="1" customWidth="1"/>
    <col min="999" max="999" width="29.7109375" style="95" bestFit="1" customWidth="1"/>
    <col min="1000" max="1219" width="9.42578125" style="95" customWidth="1"/>
    <col min="1220" max="1238" width="9.28515625" style="95"/>
    <col min="1239" max="1239" width="18.85546875" style="95" customWidth="1"/>
    <col min="1240" max="1240" width="12.85546875" style="95" customWidth="1"/>
    <col min="1241" max="1241" width="10.140625" style="95" customWidth="1"/>
    <col min="1242" max="1242" width="90.85546875" style="95" customWidth="1"/>
    <col min="1243" max="1243" width="5.140625" style="95" customWidth="1"/>
    <col min="1244" max="1244" width="10.42578125" style="95" customWidth="1"/>
    <col min="1245" max="1245" width="16.42578125" style="95" customWidth="1"/>
    <col min="1246" max="1246" width="14.7109375" style="95" customWidth="1"/>
    <col min="1247" max="1250" width="0" style="95" hidden="1" customWidth="1"/>
    <col min="1251" max="1251" width="18.7109375" style="95" bestFit="1" customWidth="1"/>
    <col min="1252" max="1252" width="18.7109375" style="95" customWidth="1"/>
    <col min="1253" max="1253" width="9.42578125" style="95" customWidth="1"/>
    <col min="1254" max="1254" width="26.28515625" style="95" bestFit="1" customWidth="1"/>
    <col min="1255" max="1255" width="29.7109375" style="95" bestFit="1" customWidth="1"/>
    <col min="1256" max="1475" width="9.42578125" style="95" customWidth="1"/>
    <col min="1476" max="1494" width="9.28515625" style="95"/>
    <col min="1495" max="1495" width="18.85546875" style="95" customWidth="1"/>
    <col min="1496" max="1496" width="12.85546875" style="95" customWidth="1"/>
    <col min="1497" max="1497" width="10.140625" style="95" customWidth="1"/>
    <col min="1498" max="1498" width="90.85546875" style="95" customWidth="1"/>
    <col min="1499" max="1499" width="5.140625" style="95" customWidth="1"/>
    <col min="1500" max="1500" width="10.42578125" style="95" customWidth="1"/>
    <col min="1501" max="1501" width="16.42578125" style="95" customWidth="1"/>
    <col min="1502" max="1502" width="14.7109375" style="95" customWidth="1"/>
    <col min="1503" max="1506" width="0" style="95" hidden="1" customWidth="1"/>
    <col min="1507" max="1507" width="18.7109375" style="95" bestFit="1" customWidth="1"/>
    <col min="1508" max="1508" width="18.7109375" style="95" customWidth="1"/>
    <col min="1509" max="1509" width="9.42578125" style="95" customWidth="1"/>
    <col min="1510" max="1510" width="26.28515625" style="95" bestFit="1" customWidth="1"/>
    <col min="1511" max="1511" width="29.7109375" style="95" bestFit="1" customWidth="1"/>
    <col min="1512" max="1731" width="9.42578125" style="95" customWidth="1"/>
    <col min="1732" max="1750" width="9.28515625" style="95"/>
    <col min="1751" max="1751" width="18.85546875" style="95" customWidth="1"/>
    <col min="1752" max="1752" width="12.85546875" style="95" customWidth="1"/>
    <col min="1753" max="1753" width="10.140625" style="95" customWidth="1"/>
    <col min="1754" max="1754" width="90.85546875" style="95" customWidth="1"/>
    <col min="1755" max="1755" width="5.140625" style="95" customWidth="1"/>
    <col min="1756" max="1756" width="10.42578125" style="95" customWidth="1"/>
    <col min="1757" max="1757" width="16.42578125" style="95" customWidth="1"/>
    <col min="1758" max="1758" width="14.7109375" style="95" customWidth="1"/>
    <col min="1759" max="1762" width="0" style="95" hidden="1" customWidth="1"/>
    <col min="1763" max="1763" width="18.7109375" style="95" bestFit="1" customWidth="1"/>
    <col min="1764" max="1764" width="18.7109375" style="95" customWidth="1"/>
    <col min="1765" max="1765" width="9.42578125" style="95" customWidth="1"/>
    <col min="1766" max="1766" width="26.28515625" style="95" bestFit="1" customWidth="1"/>
    <col min="1767" max="1767" width="29.7109375" style="95" bestFit="1" customWidth="1"/>
    <col min="1768" max="1987" width="9.42578125" style="95" customWidth="1"/>
    <col min="1988" max="2006" width="9.28515625" style="95"/>
    <col min="2007" max="2007" width="18.85546875" style="95" customWidth="1"/>
    <col min="2008" max="2008" width="12.85546875" style="95" customWidth="1"/>
    <col min="2009" max="2009" width="10.140625" style="95" customWidth="1"/>
    <col min="2010" max="2010" width="90.85546875" style="95" customWidth="1"/>
    <col min="2011" max="2011" width="5.140625" style="95" customWidth="1"/>
    <col min="2012" max="2012" width="10.42578125" style="95" customWidth="1"/>
    <col min="2013" max="2013" width="16.42578125" style="95" customWidth="1"/>
    <col min="2014" max="2014" width="14.7109375" style="95" customWidth="1"/>
    <col min="2015" max="2018" width="0" style="95" hidden="1" customWidth="1"/>
    <col min="2019" max="2019" width="18.7109375" style="95" bestFit="1" customWidth="1"/>
    <col min="2020" max="2020" width="18.7109375" style="95" customWidth="1"/>
    <col min="2021" max="2021" width="9.42578125" style="95" customWidth="1"/>
    <col min="2022" max="2022" width="26.28515625" style="95" bestFit="1" customWidth="1"/>
    <col min="2023" max="2023" width="29.7109375" style="95" bestFit="1" customWidth="1"/>
    <col min="2024" max="2243" width="9.42578125" style="95" customWidth="1"/>
    <col min="2244" max="2262" width="9.28515625" style="95"/>
    <col min="2263" max="2263" width="18.85546875" style="95" customWidth="1"/>
    <col min="2264" max="2264" width="12.85546875" style="95" customWidth="1"/>
    <col min="2265" max="2265" width="10.140625" style="95" customWidth="1"/>
    <col min="2266" max="2266" width="90.85546875" style="95" customWidth="1"/>
    <col min="2267" max="2267" width="5.140625" style="95" customWidth="1"/>
    <col min="2268" max="2268" width="10.42578125" style="95" customWidth="1"/>
    <col min="2269" max="2269" width="16.42578125" style="95" customWidth="1"/>
    <col min="2270" max="2270" width="14.7109375" style="95" customWidth="1"/>
    <col min="2271" max="2274" width="0" style="95" hidden="1" customWidth="1"/>
    <col min="2275" max="2275" width="18.7109375" style="95" bestFit="1" customWidth="1"/>
    <col min="2276" max="2276" width="18.7109375" style="95" customWidth="1"/>
    <col min="2277" max="2277" width="9.42578125" style="95" customWidth="1"/>
    <col min="2278" max="2278" width="26.28515625" style="95" bestFit="1" customWidth="1"/>
    <col min="2279" max="2279" width="29.7109375" style="95" bestFit="1" customWidth="1"/>
    <col min="2280" max="2499" width="9.42578125" style="95" customWidth="1"/>
    <col min="2500" max="2518" width="9.28515625" style="95"/>
    <col min="2519" max="2519" width="18.85546875" style="95" customWidth="1"/>
    <col min="2520" max="2520" width="12.85546875" style="95" customWidth="1"/>
    <col min="2521" max="2521" width="10.140625" style="95" customWidth="1"/>
    <col min="2522" max="2522" width="90.85546875" style="95" customWidth="1"/>
    <col min="2523" max="2523" width="5.140625" style="95" customWidth="1"/>
    <col min="2524" max="2524" width="10.42578125" style="95" customWidth="1"/>
    <col min="2525" max="2525" width="16.42578125" style="95" customWidth="1"/>
    <col min="2526" max="2526" width="14.7109375" style="95" customWidth="1"/>
    <col min="2527" max="2530" width="0" style="95" hidden="1" customWidth="1"/>
    <col min="2531" max="2531" width="18.7109375" style="95" bestFit="1" customWidth="1"/>
    <col min="2532" max="2532" width="18.7109375" style="95" customWidth="1"/>
    <col min="2533" max="2533" width="9.42578125" style="95" customWidth="1"/>
    <col min="2534" max="2534" width="26.28515625" style="95" bestFit="1" customWidth="1"/>
    <col min="2535" max="2535" width="29.7109375" style="95" bestFit="1" customWidth="1"/>
    <col min="2536" max="2755" width="9.42578125" style="95" customWidth="1"/>
    <col min="2756" max="2774" width="9.28515625" style="95"/>
    <col min="2775" max="2775" width="18.85546875" style="95" customWidth="1"/>
    <col min="2776" max="2776" width="12.85546875" style="95" customWidth="1"/>
    <col min="2777" max="2777" width="10.140625" style="95" customWidth="1"/>
    <col min="2778" max="2778" width="90.85546875" style="95" customWidth="1"/>
    <col min="2779" max="2779" width="5.140625" style="95" customWidth="1"/>
    <col min="2780" max="2780" width="10.42578125" style="95" customWidth="1"/>
    <col min="2781" max="2781" width="16.42578125" style="95" customWidth="1"/>
    <col min="2782" max="2782" width="14.7109375" style="95" customWidth="1"/>
    <col min="2783" max="2786" width="0" style="95" hidden="1" customWidth="1"/>
    <col min="2787" max="2787" width="18.7109375" style="95" bestFit="1" customWidth="1"/>
    <col min="2788" max="2788" width="18.7109375" style="95" customWidth="1"/>
    <col min="2789" max="2789" width="9.42578125" style="95" customWidth="1"/>
    <col min="2790" max="2790" width="26.28515625" style="95" bestFit="1" customWidth="1"/>
    <col min="2791" max="2791" width="29.7109375" style="95" bestFit="1" customWidth="1"/>
    <col min="2792" max="3011" width="9.42578125" style="95" customWidth="1"/>
    <col min="3012" max="3030" width="9.28515625" style="95"/>
    <col min="3031" max="3031" width="18.85546875" style="95" customWidth="1"/>
    <col min="3032" max="3032" width="12.85546875" style="95" customWidth="1"/>
    <col min="3033" max="3033" width="10.140625" style="95" customWidth="1"/>
    <col min="3034" max="3034" width="90.85546875" style="95" customWidth="1"/>
    <col min="3035" max="3035" width="5.140625" style="95" customWidth="1"/>
    <col min="3036" max="3036" width="10.42578125" style="95" customWidth="1"/>
    <col min="3037" max="3037" width="16.42578125" style="95" customWidth="1"/>
    <col min="3038" max="3038" width="14.7109375" style="95" customWidth="1"/>
    <col min="3039" max="3042" width="0" style="95" hidden="1" customWidth="1"/>
    <col min="3043" max="3043" width="18.7109375" style="95" bestFit="1" customWidth="1"/>
    <col min="3044" max="3044" width="18.7109375" style="95" customWidth="1"/>
    <col min="3045" max="3045" width="9.42578125" style="95" customWidth="1"/>
    <col min="3046" max="3046" width="26.28515625" style="95" bestFit="1" customWidth="1"/>
    <col min="3047" max="3047" width="29.7109375" style="95" bestFit="1" customWidth="1"/>
    <col min="3048" max="3267" width="9.42578125" style="95" customWidth="1"/>
    <col min="3268" max="3286" width="9.28515625" style="95"/>
    <col min="3287" max="3287" width="18.85546875" style="95" customWidth="1"/>
    <col min="3288" max="3288" width="12.85546875" style="95" customWidth="1"/>
    <col min="3289" max="3289" width="10.140625" style="95" customWidth="1"/>
    <col min="3290" max="3290" width="90.85546875" style="95" customWidth="1"/>
    <col min="3291" max="3291" width="5.140625" style="95" customWidth="1"/>
    <col min="3292" max="3292" width="10.42578125" style="95" customWidth="1"/>
    <col min="3293" max="3293" width="16.42578125" style="95" customWidth="1"/>
    <col min="3294" max="3294" width="14.7109375" style="95" customWidth="1"/>
    <col min="3295" max="3298" width="0" style="95" hidden="1" customWidth="1"/>
    <col min="3299" max="3299" width="18.7109375" style="95" bestFit="1" customWidth="1"/>
    <col min="3300" max="3300" width="18.7109375" style="95" customWidth="1"/>
    <col min="3301" max="3301" width="9.42578125" style="95" customWidth="1"/>
    <col min="3302" max="3302" width="26.28515625" style="95" bestFit="1" customWidth="1"/>
    <col min="3303" max="3303" width="29.7109375" style="95" bestFit="1" customWidth="1"/>
    <col min="3304" max="3523" width="9.42578125" style="95" customWidth="1"/>
    <col min="3524" max="3542" width="9.28515625" style="95"/>
    <col min="3543" max="3543" width="18.85546875" style="95" customWidth="1"/>
    <col min="3544" max="3544" width="12.85546875" style="95" customWidth="1"/>
    <col min="3545" max="3545" width="10.140625" style="95" customWidth="1"/>
    <col min="3546" max="3546" width="90.85546875" style="95" customWidth="1"/>
    <col min="3547" max="3547" width="5.140625" style="95" customWidth="1"/>
    <col min="3548" max="3548" width="10.42578125" style="95" customWidth="1"/>
    <col min="3549" max="3549" width="16.42578125" style="95" customWidth="1"/>
    <col min="3550" max="3550" width="14.7109375" style="95" customWidth="1"/>
    <col min="3551" max="3554" width="0" style="95" hidden="1" customWidth="1"/>
    <col min="3555" max="3555" width="18.7109375" style="95" bestFit="1" customWidth="1"/>
    <col min="3556" max="3556" width="18.7109375" style="95" customWidth="1"/>
    <col min="3557" max="3557" width="9.42578125" style="95" customWidth="1"/>
    <col min="3558" max="3558" width="26.28515625" style="95" bestFit="1" customWidth="1"/>
    <col min="3559" max="3559" width="29.7109375" style="95" bestFit="1" customWidth="1"/>
    <col min="3560" max="3779" width="9.42578125" style="95" customWidth="1"/>
    <col min="3780" max="3798" width="9.28515625" style="95"/>
    <col min="3799" max="3799" width="18.85546875" style="95" customWidth="1"/>
    <col min="3800" max="3800" width="12.85546875" style="95" customWidth="1"/>
    <col min="3801" max="3801" width="10.140625" style="95" customWidth="1"/>
    <col min="3802" max="3802" width="90.85546875" style="95" customWidth="1"/>
    <col min="3803" max="3803" width="5.140625" style="95" customWidth="1"/>
    <col min="3804" max="3804" width="10.42578125" style="95" customWidth="1"/>
    <col min="3805" max="3805" width="16.42578125" style="95" customWidth="1"/>
    <col min="3806" max="3806" width="14.7109375" style="95" customWidth="1"/>
    <col min="3807" max="3810" width="0" style="95" hidden="1" customWidth="1"/>
    <col min="3811" max="3811" width="18.7109375" style="95" bestFit="1" customWidth="1"/>
    <col min="3812" max="3812" width="18.7109375" style="95" customWidth="1"/>
    <col min="3813" max="3813" width="9.42578125" style="95" customWidth="1"/>
    <col min="3814" max="3814" width="26.28515625" style="95" bestFit="1" customWidth="1"/>
    <col min="3815" max="3815" width="29.7109375" style="95" bestFit="1" customWidth="1"/>
    <col min="3816" max="4035" width="9.42578125" style="95" customWidth="1"/>
    <col min="4036" max="4054" width="9.28515625" style="95"/>
    <col min="4055" max="4055" width="18.85546875" style="95" customWidth="1"/>
    <col min="4056" max="4056" width="12.85546875" style="95" customWidth="1"/>
    <col min="4057" max="4057" width="10.140625" style="95" customWidth="1"/>
    <col min="4058" max="4058" width="90.85546875" style="95" customWidth="1"/>
    <col min="4059" max="4059" width="5.140625" style="95" customWidth="1"/>
    <col min="4060" max="4060" width="10.42578125" style="95" customWidth="1"/>
    <col min="4061" max="4061" width="16.42578125" style="95" customWidth="1"/>
    <col min="4062" max="4062" width="14.7109375" style="95" customWidth="1"/>
    <col min="4063" max="4066" width="0" style="95" hidden="1" customWidth="1"/>
    <col min="4067" max="4067" width="18.7109375" style="95" bestFit="1" customWidth="1"/>
    <col min="4068" max="4068" width="18.7109375" style="95" customWidth="1"/>
    <col min="4069" max="4069" width="9.42578125" style="95" customWidth="1"/>
    <col min="4070" max="4070" width="26.28515625" style="95" bestFit="1" customWidth="1"/>
    <col min="4071" max="4071" width="29.7109375" style="95" bestFit="1" customWidth="1"/>
    <col min="4072" max="4291" width="9.42578125" style="95" customWidth="1"/>
    <col min="4292" max="4310" width="9.28515625" style="95"/>
    <col min="4311" max="4311" width="18.85546875" style="95" customWidth="1"/>
    <col min="4312" max="4312" width="12.85546875" style="95" customWidth="1"/>
    <col min="4313" max="4313" width="10.140625" style="95" customWidth="1"/>
    <col min="4314" max="4314" width="90.85546875" style="95" customWidth="1"/>
    <col min="4315" max="4315" width="5.140625" style="95" customWidth="1"/>
    <col min="4316" max="4316" width="10.42578125" style="95" customWidth="1"/>
    <col min="4317" max="4317" width="16.42578125" style="95" customWidth="1"/>
    <col min="4318" max="4318" width="14.7109375" style="95" customWidth="1"/>
    <col min="4319" max="4322" width="0" style="95" hidden="1" customWidth="1"/>
    <col min="4323" max="4323" width="18.7109375" style="95" bestFit="1" customWidth="1"/>
    <col min="4324" max="4324" width="18.7109375" style="95" customWidth="1"/>
    <col min="4325" max="4325" width="9.42578125" style="95" customWidth="1"/>
    <col min="4326" max="4326" width="26.28515625" style="95" bestFit="1" customWidth="1"/>
    <col min="4327" max="4327" width="29.7109375" style="95" bestFit="1" customWidth="1"/>
    <col min="4328" max="4547" width="9.42578125" style="95" customWidth="1"/>
    <col min="4548" max="4566" width="9.28515625" style="95"/>
    <col min="4567" max="4567" width="18.85546875" style="95" customWidth="1"/>
    <col min="4568" max="4568" width="12.85546875" style="95" customWidth="1"/>
    <col min="4569" max="4569" width="10.140625" style="95" customWidth="1"/>
    <col min="4570" max="4570" width="90.85546875" style="95" customWidth="1"/>
    <col min="4571" max="4571" width="5.140625" style="95" customWidth="1"/>
    <col min="4572" max="4572" width="10.42578125" style="95" customWidth="1"/>
    <col min="4573" max="4573" width="16.42578125" style="95" customWidth="1"/>
    <col min="4574" max="4574" width="14.7109375" style="95" customWidth="1"/>
    <col min="4575" max="4578" width="0" style="95" hidden="1" customWidth="1"/>
    <col min="4579" max="4579" width="18.7109375" style="95" bestFit="1" customWidth="1"/>
    <col min="4580" max="4580" width="18.7109375" style="95" customWidth="1"/>
    <col min="4581" max="4581" width="9.42578125" style="95" customWidth="1"/>
    <col min="4582" max="4582" width="26.28515625" style="95" bestFit="1" customWidth="1"/>
    <col min="4583" max="4583" width="29.7109375" style="95" bestFit="1" customWidth="1"/>
    <col min="4584" max="4803" width="9.42578125" style="95" customWidth="1"/>
    <col min="4804" max="4822" width="9.28515625" style="95"/>
    <col min="4823" max="4823" width="18.85546875" style="95" customWidth="1"/>
    <col min="4824" max="4824" width="12.85546875" style="95" customWidth="1"/>
    <col min="4825" max="4825" width="10.140625" style="95" customWidth="1"/>
    <col min="4826" max="4826" width="90.85546875" style="95" customWidth="1"/>
    <col min="4827" max="4827" width="5.140625" style="95" customWidth="1"/>
    <col min="4828" max="4828" width="10.42578125" style="95" customWidth="1"/>
    <col min="4829" max="4829" width="16.42578125" style="95" customWidth="1"/>
    <col min="4830" max="4830" width="14.7109375" style="95" customWidth="1"/>
    <col min="4831" max="4834" width="0" style="95" hidden="1" customWidth="1"/>
    <col min="4835" max="4835" width="18.7109375" style="95" bestFit="1" customWidth="1"/>
    <col min="4836" max="4836" width="18.7109375" style="95" customWidth="1"/>
    <col min="4837" max="4837" width="9.42578125" style="95" customWidth="1"/>
    <col min="4838" max="4838" width="26.28515625" style="95" bestFit="1" customWidth="1"/>
    <col min="4839" max="4839" width="29.7109375" style="95" bestFit="1" customWidth="1"/>
    <col min="4840" max="5059" width="9.42578125" style="95" customWidth="1"/>
    <col min="5060" max="5078" width="9.28515625" style="95"/>
    <col min="5079" max="5079" width="18.85546875" style="95" customWidth="1"/>
    <col min="5080" max="5080" width="12.85546875" style="95" customWidth="1"/>
    <col min="5081" max="5081" width="10.140625" style="95" customWidth="1"/>
    <col min="5082" max="5082" width="90.85546875" style="95" customWidth="1"/>
    <col min="5083" max="5083" width="5.140625" style="95" customWidth="1"/>
    <col min="5084" max="5084" width="10.42578125" style="95" customWidth="1"/>
    <col min="5085" max="5085" width="16.42578125" style="95" customWidth="1"/>
    <col min="5086" max="5086" width="14.7109375" style="95" customWidth="1"/>
    <col min="5087" max="5090" width="0" style="95" hidden="1" customWidth="1"/>
    <col min="5091" max="5091" width="18.7109375" style="95" bestFit="1" customWidth="1"/>
    <col min="5092" max="5092" width="18.7109375" style="95" customWidth="1"/>
    <col min="5093" max="5093" width="9.42578125" style="95" customWidth="1"/>
    <col min="5094" max="5094" width="26.28515625" style="95" bestFit="1" customWidth="1"/>
    <col min="5095" max="5095" width="29.7109375" style="95" bestFit="1" customWidth="1"/>
    <col min="5096" max="5315" width="9.42578125" style="95" customWidth="1"/>
    <col min="5316" max="5334" width="9.28515625" style="95"/>
    <col min="5335" max="5335" width="18.85546875" style="95" customWidth="1"/>
    <col min="5336" max="5336" width="12.85546875" style="95" customWidth="1"/>
    <col min="5337" max="5337" width="10.140625" style="95" customWidth="1"/>
    <col min="5338" max="5338" width="90.85546875" style="95" customWidth="1"/>
    <col min="5339" max="5339" width="5.140625" style="95" customWidth="1"/>
    <col min="5340" max="5340" width="10.42578125" style="95" customWidth="1"/>
    <col min="5341" max="5341" width="16.42578125" style="95" customWidth="1"/>
    <col min="5342" max="5342" width="14.7109375" style="95" customWidth="1"/>
    <col min="5343" max="5346" width="0" style="95" hidden="1" customWidth="1"/>
    <col min="5347" max="5347" width="18.7109375" style="95" bestFit="1" customWidth="1"/>
    <col min="5348" max="5348" width="18.7109375" style="95" customWidth="1"/>
    <col min="5349" max="5349" width="9.42578125" style="95" customWidth="1"/>
    <col min="5350" max="5350" width="26.28515625" style="95" bestFit="1" customWidth="1"/>
    <col min="5351" max="5351" width="29.7109375" style="95" bestFit="1" customWidth="1"/>
    <col min="5352" max="5571" width="9.42578125" style="95" customWidth="1"/>
    <col min="5572" max="5590" width="9.28515625" style="95"/>
    <col min="5591" max="5591" width="18.85546875" style="95" customWidth="1"/>
    <col min="5592" max="5592" width="12.85546875" style="95" customWidth="1"/>
    <col min="5593" max="5593" width="10.140625" style="95" customWidth="1"/>
    <col min="5594" max="5594" width="90.85546875" style="95" customWidth="1"/>
    <col min="5595" max="5595" width="5.140625" style="95" customWidth="1"/>
    <col min="5596" max="5596" width="10.42578125" style="95" customWidth="1"/>
    <col min="5597" max="5597" width="16.42578125" style="95" customWidth="1"/>
    <col min="5598" max="5598" width="14.7109375" style="95" customWidth="1"/>
    <col min="5599" max="5602" width="0" style="95" hidden="1" customWidth="1"/>
    <col min="5603" max="5603" width="18.7109375" style="95" bestFit="1" customWidth="1"/>
    <col min="5604" max="5604" width="18.7109375" style="95" customWidth="1"/>
    <col min="5605" max="5605" width="9.42578125" style="95" customWidth="1"/>
    <col min="5606" max="5606" width="26.28515625" style="95" bestFit="1" customWidth="1"/>
    <col min="5607" max="5607" width="29.7109375" style="95" bestFit="1" customWidth="1"/>
    <col min="5608" max="5827" width="9.42578125" style="95" customWidth="1"/>
    <col min="5828" max="5846" width="9.28515625" style="95"/>
    <col min="5847" max="5847" width="18.85546875" style="95" customWidth="1"/>
    <col min="5848" max="5848" width="12.85546875" style="95" customWidth="1"/>
    <col min="5849" max="5849" width="10.140625" style="95" customWidth="1"/>
    <col min="5850" max="5850" width="90.85546875" style="95" customWidth="1"/>
    <col min="5851" max="5851" width="5.140625" style="95" customWidth="1"/>
    <col min="5852" max="5852" width="10.42578125" style="95" customWidth="1"/>
    <col min="5853" max="5853" width="16.42578125" style="95" customWidth="1"/>
    <col min="5854" max="5854" width="14.7109375" style="95" customWidth="1"/>
    <col min="5855" max="5858" width="0" style="95" hidden="1" customWidth="1"/>
    <col min="5859" max="5859" width="18.7109375" style="95" bestFit="1" customWidth="1"/>
    <col min="5860" max="5860" width="18.7109375" style="95" customWidth="1"/>
    <col min="5861" max="5861" width="9.42578125" style="95" customWidth="1"/>
    <col min="5862" max="5862" width="26.28515625" style="95" bestFit="1" customWidth="1"/>
    <col min="5863" max="5863" width="29.7109375" style="95" bestFit="1" customWidth="1"/>
    <col min="5864" max="6083" width="9.42578125" style="95" customWidth="1"/>
    <col min="6084" max="6102" width="9.28515625" style="95"/>
    <col min="6103" max="6103" width="18.85546875" style="95" customWidth="1"/>
    <col min="6104" max="6104" width="12.85546875" style="95" customWidth="1"/>
    <col min="6105" max="6105" width="10.140625" style="95" customWidth="1"/>
    <col min="6106" max="6106" width="90.85546875" style="95" customWidth="1"/>
    <col min="6107" max="6107" width="5.140625" style="95" customWidth="1"/>
    <col min="6108" max="6108" width="10.42578125" style="95" customWidth="1"/>
    <col min="6109" max="6109" width="16.42578125" style="95" customWidth="1"/>
    <col min="6110" max="6110" width="14.7109375" style="95" customWidth="1"/>
    <col min="6111" max="6114" width="0" style="95" hidden="1" customWidth="1"/>
    <col min="6115" max="6115" width="18.7109375" style="95" bestFit="1" customWidth="1"/>
    <col min="6116" max="6116" width="18.7109375" style="95" customWidth="1"/>
    <col min="6117" max="6117" width="9.42578125" style="95" customWidth="1"/>
    <col min="6118" max="6118" width="26.28515625" style="95" bestFit="1" customWidth="1"/>
    <col min="6119" max="6119" width="29.7109375" style="95" bestFit="1" customWidth="1"/>
    <col min="6120" max="6339" width="9.42578125" style="95" customWidth="1"/>
    <col min="6340" max="6358" width="9.28515625" style="95"/>
    <col min="6359" max="6359" width="18.85546875" style="95" customWidth="1"/>
    <col min="6360" max="6360" width="12.85546875" style="95" customWidth="1"/>
    <col min="6361" max="6361" width="10.140625" style="95" customWidth="1"/>
    <col min="6362" max="6362" width="90.85546875" style="95" customWidth="1"/>
    <col min="6363" max="6363" width="5.140625" style="95" customWidth="1"/>
    <col min="6364" max="6364" width="10.42578125" style="95" customWidth="1"/>
    <col min="6365" max="6365" width="16.42578125" style="95" customWidth="1"/>
    <col min="6366" max="6366" width="14.7109375" style="95" customWidth="1"/>
    <col min="6367" max="6370" width="0" style="95" hidden="1" customWidth="1"/>
    <col min="6371" max="6371" width="18.7109375" style="95" bestFit="1" customWidth="1"/>
    <col min="6372" max="6372" width="18.7109375" style="95" customWidth="1"/>
    <col min="6373" max="6373" width="9.42578125" style="95" customWidth="1"/>
    <col min="6374" max="6374" width="26.28515625" style="95" bestFit="1" customWidth="1"/>
    <col min="6375" max="6375" width="29.7109375" style="95" bestFit="1" customWidth="1"/>
    <col min="6376" max="6595" width="9.42578125" style="95" customWidth="1"/>
    <col min="6596" max="6614" width="9.28515625" style="95"/>
    <col min="6615" max="6615" width="18.85546875" style="95" customWidth="1"/>
    <col min="6616" max="6616" width="12.85546875" style="95" customWidth="1"/>
    <col min="6617" max="6617" width="10.140625" style="95" customWidth="1"/>
    <col min="6618" max="6618" width="90.85546875" style="95" customWidth="1"/>
    <col min="6619" max="6619" width="5.140625" style="95" customWidth="1"/>
    <col min="6620" max="6620" width="10.42578125" style="95" customWidth="1"/>
    <col min="6621" max="6621" width="16.42578125" style="95" customWidth="1"/>
    <col min="6622" max="6622" width="14.7109375" style="95" customWidth="1"/>
    <col min="6623" max="6626" width="0" style="95" hidden="1" customWidth="1"/>
    <col min="6627" max="6627" width="18.7109375" style="95" bestFit="1" customWidth="1"/>
    <col min="6628" max="6628" width="18.7109375" style="95" customWidth="1"/>
    <col min="6629" max="6629" width="9.42578125" style="95" customWidth="1"/>
    <col min="6630" max="6630" width="26.28515625" style="95" bestFit="1" customWidth="1"/>
    <col min="6631" max="6631" width="29.7109375" style="95" bestFit="1" customWidth="1"/>
    <col min="6632" max="6851" width="9.42578125" style="95" customWidth="1"/>
    <col min="6852" max="6870" width="9.28515625" style="95"/>
    <col min="6871" max="6871" width="18.85546875" style="95" customWidth="1"/>
    <col min="6872" max="6872" width="12.85546875" style="95" customWidth="1"/>
    <col min="6873" max="6873" width="10.140625" style="95" customWidth="1"/>
    <col min="6874" max="6874" width="90.85546875" style="95" customWidth="1"/>
    <col min="6875" max="6875" width="5.140625" style="95" customWidth="1"/>
    <col min="6876" max="6876" width="10.42578125" style="95" customWidth="1"/>
    <col min="6877" max="6877" width="16.42578125" style="95" customWidth="1"/>
    <col min="6878" max="6878" width="14.7109375" style="95" customWidth="1"/>
    <col min="6879" max="6882" width="0" style="95" hidden="1" customWidth="1"/>
    <col min="6883" max="6883" width="18.7109375" style="95" bestFit="1" customWidth="1"/>
    <col min="6884" max="6884" width="18.7109375" style="95" customWidth="1"/>
    <col min="6885" max="6885" width="9.42578125" style="95" customWidth="1"/>
    <col min="6886" max="6886" width="26.28515625" style="95" bestFit="1" customWidth="1"/>
    <col min="6887" max="6887" width="29.7109375" style="95" bestFit="1" customWidth="1"/>
    <col min="6888" max="7107" width="9.42578125" style="95" customWidth="1"/>
    <col min="7108" max="7126" width="9.28515625" style="95"/>
    <col min="7127" max="7127" width="18.85546875" style="95" customWidth="1"/>
    <col min="7128" max="7128" width="12.85546875" style="95" customWidth="1"/>
    <col min="7129" max="7129" width="10.140625" style="95" customWidth="1"/>
    <col min="7130" max="7130" width="90.85546875" style="95" customWidth="1"/>
    <col min="7131" max="7131" width="5.140625" style="95" customWidth="1"/>
    <col min="7132" max="7132" width="10.42578125" style="95" customWidth="1"/>
    <col min="7133" max="7133" width="16.42578125" style="95" customWidth="1"/>
    <col min="7134" max="7134" width="14.7109375" style="95" customWidth="1"/>
    <col min="7135" max="7138" width="0" style="95" hidden="1" customWidth="1"/>
    <col min="7139" max="7139" width="18.7109375" style="95" bestFit="1" customWidth="1"/>
    <col min="7140" max="7140" width="18.7109375" style="95" customWidth="1"/>
    <col min="7141" max="7141" width="9.42578125" style="95" customWidth="1"/>
    <col min="7142" max="7142" width="26.28515625" style="95" bestFit="1" customWidth="1"/>
    <col min="7143" max="7143" width="29.7109375" style="95" bestFit="1" customWidth="1"/>
    <col min="7144" max="7363" width="9.42578125" style="95" customWidth="1"/>
    <col min="7364" max="7382" width="9.28515625" style="95"/>
    <col min="7383" max="7383" width="18.85546875" style="95" customWidth="1"/>
    <col min="7384" max="7384" width="12.85546875" style="95" customWidth="1"/>
    <col min="7385" max="7385" width="10.140625" style="95" customWidth="1"/>
    <col min="7386" max="7386" width="90.85546875" style="95" customWidth="1"/>
    <col min="7387" max="7387" width="5.140625" style="95" customWidth="1"/>
    <col min="7388" max="7388" width="10.42578125" style="95" customWidth="1"/>
    <col min="7389" max="7389" width="16.42578125" style="95" customWidth="1"/>
    <col min="7390" max="7390" width="14.7109375" style="95" customWidth="1"/>
    <col min="7391" max="7394" width="0" style="95" hidden="1" customWidth="1"/>
    <col min="7395" max="7395" width="18.7109375" style="95" bestFit="1" customWidth="1"/>
    <col min="7396" max="7396" width="18.7109375" style="95" customWidth="1"/>
    <col min="7397" max="7397" width="9.42578125" style="95" customWidth="1"/>
    <col min="7398" max="7398" width="26.28515625" style="95" bestFit="1" customWidth="1"/>
    <col min="7399" max="7399" width="29.7109375" style="95" bestFit="1" customWidth="1"/>
    <col min="7400" max="7619" width="9.42578125" style="95" customWidth="1"/>
    <col min="7620" max="7638" width="9.28515625" style="95"/>
    <col min="7639" max="7639" width="18.85546875" style="95" customWidth="1"/>
    <col min="7640" max="7640" width="12.85546875" style="95" customWidth="1"/>
    <col min="7641" max="7641" width="10.140625" style="95" customWidth="1"/>
    <col min="7642" max="7642" width="90.85546875" style="95" customWidth="1"/>
    <col min="7643" max="7643" width="5.140625" style="95" customWidth="1"/>
    <col min="7644" max="7644" width="10.42578125" style="95" customWidth="1"/>
    <col min="7645" max="7645" width="16.42578125" style="95" customWidth="1"/>
    <col min="7646" max="7646" width="14.7109375" style="95" customWidth="1"/>
    <col min="7647" max="7650" width="0" style="95" hidden="1" customWidth="1"/>
    <col min="7651" max="7651" width="18.7109375" style="95" bestFit="1" customWidth="1"/>
    <col min="7652" max="7652" width="18.7109375" style="95" customWidth="1"/>
    <col min="7653" max="7653" width="9.42578125" style="95" customWidth="1"/>
    <col min="7654" max="7654" width="26.28515625" style="95" bestFit="1" customWidth="1"/>
    <col min="7655" max="7655" width="29.7109375" style="95" bestFit="1" customWidth="1"/>
    <col min="7656" max="7875" width="9.42578125" style="95" customWidth="1"/>
    <col min="7876" max="7894" width="9.28515625" style="95"/>
    <col min="7895" max="7895" width="18.85546875" style="95" customWidth="1"/>
    <col min="7896" max="7896" width="12.85546875" style="95" customWidth="1"/>
    <col min="7897" max="7897" width="10.140625" style="95" customWidth="1"/>
    <col min="7898" max="7898" width="90.85546875" style="95" customWidth="1"/>
    <col min="7899" max="7899" width="5.140625" style="95" customWidth="1"/>
    <col min="7900" max="7900" width="10.42578125" style="95" customWidth="1"/>
    <col min="7901" max="7901" width="16.42578125" style="95" customWidth="1"/>
    <col min="7902" max="7902" width="14.7109375" style="95" customWidth="1"/>
    <col min="7903" max="7906" width="0" style="95" hidden="1" customWidth="1"/>
    <col min="7907" max="7907" width="18.7109375" style="95" bestFit="1" customWidth="1"/>
    <col min="7908" max="7908" width="18.7109375" style="95" customWidth="1"/>
    <col min="7909" max="7909" width="9.42578125" style="95" customWidth="1"/>
    <col min="7910" max="7910" width="26.28515625" style="95" bestFit="1" customWidth="1"/>
    <col min="7911" max="7911" width="29.7109375" style="95" bestFit="1" customWidth="1"/>
    <col min="7912" max="8131" width="9.42578125" style="95" customWidth="1"/>
    <col min="8132" max="8150" width="9.28515625" style="95"/>
    <col min="8151" max="8151" width="18.85546875" style="95" customWidth="1"/>
    <col min="8152" max="8152" width="12.85546875" style="95" customWidth="1"/>
    <col min="8153" max="8153" width="10.140625" style="95" customWidth="1"/>
    <col min="8154" max="8154" width="90.85546875" style="95" customWidth="1"/>
    <col min="8155" max="8155" width="5.140625" style="95" customWidth="1"/>
    <col min="8156" max="8156" width="10.42578125" style="95" customWidth="1"/>
    <col min="8157" max="8157" width="16.42578125" style="95" customWidth="1"/>
    <col min="8158" max="8158" width="14.7109375" style="95" customWidth="1"/>
    <col min="8159" max="8162" width="0" style="95" hidden="1" customWidth="1"/>
    <col min="8163" max="8163" width="18.7109375" style="95" bestFit="1" customWidth="1"/>
    <col min="8164" max="8164" width="18.7109375" style="95" customWidth="1"/>
    <col min="8165" max="8165" width="9.42578125" style="95" customWidth="1"/>
    <col min="8166" max="8166" width="26.28515625" style="95" bestFit="1" customWidth="1"/>
    <col min="8167" max="8167" width="29.7109375" style="95" bestFit="1" customWidth="1"/>
    <col min="8168" max="8387" width="9.42578125" style="95" customWidth="1"/>
    <col min="8388" max="8406" width="9.28515625" style="95"/>
    <col min="8407" max="8407" width="18.85546875" style="95" customWidth="1"/>
    <col min="8408" max="8408" width="12.85546875" style="95" customWidth="1"/>
    <col min="8409" max="8409" width="10.140625" style="95" customWidth="1"/>
    <col min="8410" max="8410" width="90.85546875" style="95" customWidth="1"/>
    <col min="8411" max="8411" width="5.140625" style="95" customWidth="1"/>
    <col min="8412" max="8412" width="10.42578125" style="95" customWidth="1"/>
    <col min="8413" max="8413" width="16.42578125" style="95" customWidth="1"/>
    <col min="8414" max="8414" width="14.7109375" style="95" customWidth="1"/>
    <col min="8415" max="8418" width="0" style="95" hidden="1" customWidth="1"/>
    <col min="8419" max="8419" width="18.7109375" style="95" bestFit="1" customWidth="1"/>
    <col min="8420" max="8420" width="18.7109375" style="95" customWidth="1"/>
    <col min="8421" max="8421" width="9.42578125" style="95" customWidth="1"/>
    <col min="8422" max="8422" width="26.28515625" style="95" bestFit="1" customWidth="1"/>
    <col min="8423" max="8423" width="29.7109375" style="95" bestFit="1" customWidth="1"/>
    <col min="8424" max="8643" width="9.42578125" style="95" customWidth="1"/>
    <col min="8644" max="8662" width="9.28515625" style="95"/>
    <col min="8663" max="8663" width="18.85546875" style="95" customWidth="1"/>
    <col min="8664" max="8664" width="12.85546875" style="95" customWidth="1"/>
    <col min="8665" max="8665" width="10.140625" style="95" customWidth="1"/>
    <col min="8666" max="8666" width="90.85546875" style="95" customWidth="1"/>
    <col min="8667" max="8667" width="5.140625" style="95" customWidth="1"/>
    <col min="8668" max="8668" width="10.42578125" style="95" customWidth="1"/>
    <col min="8669" max="8669" width="16.42578125" style="95" customWidth="1"/>
    <col min="8670" max="8670" width="14.7109375" style="95" customWidth="1"/>
    <col min="8671" max="8674" width="0" style="95" hidden="1" customWidth="1"/>
    <col min="8675" max="8675" width="18.7109375" style="95" bestFit="1" customWidth="1"/>
    <col min="8676" max="8676" width="18.7109375" style="95" customWidth="1"/>
    <col min="8677" max="8677" width="9.42578125" style="95" customWidth="1"/>
    <col min="8678" max="8678" width="26.28515625" style="95" bestFit="1" customWidth="1"/>
    <col min="8679" max="8679" width="29.7109375" style="95" bestFit="1" customWidth="1"/>
    <col min="8680" max="8899" width="9.42578125" style="95" customWidth="1"/>
    <col min="8900" max="8918" width="9.28515625" style="95"/>
    <col min="8919" max="8919" width="18.85546875" style="95" customWidth="1"/>
    <col min="8920" max="8920" width="12.85546875" style="95" customWidth="1"/>
    <col min="8921" max="8921" width="10.140625" style="95" customWidth="1"/>
    <col min="8922" max="8922" width="90.85546875" style="95" customWidth="1"/>
    <col min="8923" max="8923" width="5.140625" style="95" customWidth="1"/>
    <col min="8924" max="8924" width="10.42578125" style="95" customWidth="1"/>
    <col min="8925" max="8925" width="16.42578125" style="95" customWidth="1"/>
    <col min="8926" max="8926" width="14.7109375" style="95" customWidth="1"/>
    <col min="8927" max="8930" width="0" style="95" hidden="1" customWidth="1"/>
    <col min="8931" max="8931" width="18.7109375" style="95" bestFit="1" customWidth="1"/>
    <col min="8932" max="8932" width="18.7109375" style="95" customWidth="1"/>
    <col min="8933" max="8933" width="9.42578125" style="95" customWidth="1"/>
    <col min="8934" max="8934" width="26.28515625" style="95" bestFit="1" customWidth="1"/>
    <col min="8935" max="8935" width="29.7109375" style="95" bestFit="1" customWidth="1"/>
    <col min="8936" max="9155" width="9.42578125" style="95" customWidth="1"/>
    <col min="9156" max="9174" width="9.28515625" style="95"/>
    <col min="9175" max="9175" width="18.85546875" style="95" customWidth="1"/>
    <col min="9176" max="9176" width="12.85546875" style="95" customWidth="1"/>
    <col min="9177" max="9177" width="10.140625" style="95" customWidth="1"/>
    <col min="9178" max="9178" width="90.85546875" style="95" customWidth="1"/>
    <col min="9179" max="9179" width="5.140625" style="95" customWidth="1"/>
    <col min="9180" max="9180" width="10.42578125" style="95" customWidth="1"/>
    <col min="9181" max="9181" width="16.42578125" style="95" customWidth="1"/>
    <col min="9182" max="9182" width="14.7109375" style="95" customWidth="1"/>
    <col min="9183" max="9186" width="0" style="95" hidden="1" customWidth="1"/>
    <col min="9187" max="9187" width="18.7109375" style="95" bestFit="1" customWidth="1"/>
    <col min="9188" max="9188" width="18.7109375" style="95" customWidth="1"/>
    <col min="9189" max="9189" width="9.42578125" style="95" customWidth="1"/>
    <col min="9190" max="9190" width="26.28515625" style="95" bestFit="1" customWidth="1"/>
    <col min="9191" max="9191" width="29.7109375" style="95" bestFit="1" customWidth="1"/>
    <col min="9192" max="9411" width="9.42578125" style="95" customWidth="1"/>
    <col min="9412" max="9430" width="9.28515625" style="95"/>
    <col min="9431" max="9431" width="18.85546875" style="95" customWidth="1"/>
    <col min="9432" max="9432" width="12.85546875" style="95" customWidth="1"/>
    <col min="9433" max="9433" width="10.140625" style="95" customWidth="1"/>
    <col min="9434" max="9434" width="90.85546875" style="95" customWidth="1"/>
    <col min="9435" max="9435" width="5.140625" style="95" customWidth="1"/>
    <col min="9436" max="9436" width="10.42578125" style="95" customWidth="1"/>
    <col min="9437" max="9437" width="16.42578125" style="95" customWidth="1"/>
    <col min="9438" max="9438" width="14.7109375" style="95" customWidth="1"/>
    <col min="9439" max="9442" width="0" style="95" hidden="1" customWidth="1"/>
    <col min="9443" max="9443" width="18.7109375" style="95" bestFit="1" customWidth="1"/>
    <col min="9444" max="9444" width="18.7109375" style="95" customWidth="1"/>
    <col min="9445" max="9445" width="9.42578125" style="95" customWidth="1"/>
    <col min="9446" max="9446" width="26.28515625" style="95" bestFit="1" customWidth="1"/>
    <col min="9447" max="9447" width="29.7109375" style="95" bestFit="1" customWidth="1"/>
    <col min="9448" max="9667" width="9.42578125" style="95" customWidth="1"/>
    <col min="9668" max="9686" width="9.28515625" style="95"/>
    <col min="9687" max="9687" width="18.85546875" style="95" customWidth="1"/>
    <col min="9688" max="9688" width="12.85546875" style="95" customWidth="1"/>
    <col min="9689" max="9689" width="10.140625" style="95" customWidth="1"/>
    <col min="9690" max="9690" width="90.85546875" style="95" customWidth="1"/>
    <col min="9691" max="9691" width="5.140625" style="95" customWidth="1"/>
    <col min="9692" max="9692" width="10.42578125" style="95" customWidth="1"/>
    <col min="9693" max="9693" width="16.42578125" style="95" customWidth="1"/>
    <col min="9694" max="9694" width="14.7109375" style="95" customWidth="1"/>
    <col min="9695" max="9698" width="0" style="95" hidden="1" customWidth="1"/>
    <col min="9699" max="9699" width="18.7109375" style="95" bestFit="1" customWidth="1"/>
    <col min="9700" max="9700" width="18.7109375" style="95" customWidth="1"/>
    <col min="9701" max="9701" width="9.42578125" style="95" customWidth="1"/>
    <col min="9702" max="9702" width="26.28515625" style="95" bestFit="1" customWidth="1"/>
    <col min="9703" max="9703" width="29.7109375" style="95" bestFit="1" customWidth="1"/>
    <col min="9704" max="9923" width="9.42578125" style="95" customWidth="1"/>
    <col min="9924" max="9942" width="9.28515625" style="95"/>
    <col min="9943" max="9943" width="18.85546875" style="95" customWidth="1"/>
    <col min="9944" max="9944" width="12.85546875" style="95" customWidth="1"/>
    <col min="9945" max="9945" width="10.140625" style="95" customWidth="1"/>
    <col min="9946" max="9946" width="90.85546875" style="95" customWidth="1"/>
    <col min="9947" max="9947" width="5.140625" style="95" customWidth="1"/>
    <col min="9948" max="9948" width="10.42578125" style="95" customWidth="1"/>
    <col min="9949" max="9949" width="16.42578125" style="95" customWidth="1"/>
    <col min="9950" max="9950" width="14.7109375" style="95" customWidth="1"/>
    <col min="9951" max="9954" width="0" style="95" hidden="1" customWidth="1"/>
    <col min="9955" max="9955" width="18.7109375" style="95" bestFit="1" customWidth="1"/>
    <col min="9956" max="9956" width="18.7109375" style="95" customWidth="1"/>
    <col min="9957" max="9957" width="9.42578125" style="95" customWidth="1"/>
    <col min="9958" max="9958" width="26.28515625" style="95" bestFit="1" customWidth="1"/>
    <col min="9959" max="9959" width="29.7109375" style="95" bestFit="1" customWidth="1"/>
    <col min="9960" max="10179" width="9.42578125" style="95" customWidth="1"/>
    <col min="10180" max="10198" width="9.28515625" style="95"/>
    <col min="10199" max="10199" width="18.85546875" style="95" customWidth="1"/>
    <col min="10200" max="10200" width="12.85546875" style="95" customWidth="1"/>
    <col min="10201" max="10201" width="10.140625" style="95" customWidth="1"/>
    <col min="10202" max="10202" width="90.85546875" style="95" customWidth="1"/>
    <col min="10203" max="10203" width="5.140625" style="95" customWidth="1"/>
    <col min="10204" max="10204" width="10.42578125" style="95" customWidth="1"/>
    <col min="10205" max="10205" width="16.42578125" style="95" customWidth="1"/>
    <col min="10206" max="10206" width="14.7109375" style="95" customWidth="1"/>
    <col min="10207" max="10210" width="0" style="95" hidden="1" customWidth="1"/>
    <col min="10211" max="10211" width="18.7109375" style="95" bestFit="1" customWidth="1"/>
    <col min="10212" max="10212" width="18.7109375" style="95" customWidth="1"/>
    <col min="10213" max="10213" width="9.42578125" style="95" customWidth="1"/>
    <col min="10214" max="10214" width="26.28515625" style="95" bestFit="1" customWidth="1"/>
    <col min="10215" max="10215" width="29.7109375" style="95" bestFit="1" customWidth="1"/>
    <col min="10216" max="10435" width="9.42578125" style="95" customWidth="1"/>
    <col min="10436" max="10454" width="9.28515625" style="95"/>
    <col min="10455" max="10455" width="18.85546875" style="95" customWidth="1"/>
    <col min="10456" max="10456" width="12.85546875" style="95" customWidth="1"/>
    <col min="10457" max="10457" width="10.140625" style="95" customWidth="1"/>
    <col min="10458" max="10458" width="90.85546875" style="95" customWidth="1"/>
    <col min="10459" max="10459" width="5.140625" style="95" customWidth="1"/>
    <col min="10460" max="10460" width="10.42578125" style="95" customWidth="1"/>
    <col min="10461" max="10461" width="16.42578125" style="95" customWidth="1"/>
    <col min="10462" max="10462" width="14.7109375" style="95" customWidth="1"/>
    <col min="10463" max="10466" width="0" style="95" hidden="1" customWidth="1"/>
    <col min="10467" max="10467" width="18.7109375" style="95" bestFit="1" customWidth="1"/>
    <col min="10468" max="10468" width="18.7109375" style="95" customWidth="1"/>
    <col min="10469" max="10469" width="9.42578125" style="95" customWidth="1"/>
    <col min="10470" max="10470" width="26.28515625" style="95" bestFit="1" customWidth="1"/>
    <col min="10471" max="10471" width="29.7109375" style="95" bestFit="1" customWidth="1"/>
    <col min="10472" max="10691" width="9.42578125" style="95" customWidth="1"/>
    <col min="10692" max="10710" width="9.28515625" style="95"/>
    <col min="10711" max="10711" width="18.85546875" style="95" customWidth="1"/>
    <col min="10712" max="10712" width="12.85546875" style="95" customWidth="1"/>
    <col min="10713" max="10713" width="10.140625" style="95" customWidth="1"/>
    <col min="10714" max="10714" width="90.85546875" style="95" customWidth="1"/>
    <col min="10715" max="10715" width="5.140625" style="95" customWidth="1"/>
    <col min="10716" max="10716" width="10.42578125" style="95" customWidth="1"/>
    <col min="10717" max="10717" width="16.42578125" style="95" customWidth="1"/>
    <col min="10718" max="10718" width="14.7109375" style="95" customWidth="1"/>
    <col min="10719" max="10722" width="0" style="95" hidden="1" customWidth="1"/>
    <col min="10723" max="10723" width="18.7109375" style="95" bestFit="1" customWidth="1"/>
    <col min="10724" max="10724" width="18.7109375" style="95" customWidth="1"/>
    <col min="10725" max="10725" width="9.42578125" style="95" customWidth="1"/>
    <col min="10726" max="10726" width="26.28515625" style="95" bestFit="1" customWidth="1"/>
    <col min="10727" max="10727" width="29.7109375" style="95" bestFit="1" customWidth="1"/>
    <col min="10728" max="10947" width="9.42578125" style="95" customWidth="1"/>
    <col min="10948" max="10966" width="9.28515625" style="95"/>
    <col min="10967" max="10967" width="18.85546875" style="95" customWidth="1"/>
    <col min="10968" max="10968" width="12.85546875" style="95" customWidth="1"/>
    <col min="10969" max="10969" width="10.140625" style="95" customWidth="1"/>
    <col min="10970" max="10970" width="90.85546875" style="95" customWidth="1"/>
    <col min="10971" max="10971" width="5.140625" style="95" customWidth="1"/>
    <col min="10972" max="10972" width="10.42578125" style="95" customWidth="1"/>
    <col min="10973" max="10973" width="16.42578125" style="95" customWidth="1"/>
    <col min="10974" max="10974" width="14.7109375" style="95" customWidth="1"/>
    <col min="10975" max="10978" width="0" style="95" hidden="1" customWidth="1"/>
    <col min="10979" max="10979" width="18.7109375" style="95" bestFit="1" customWidth="1"/>
    <col min="10980" max="10980" width="18.7109375" style="95" customWidth="1"/>
    <col min="10981" max="10981" width="9.42578125" style="95" customWidth="1"/>
    <col min="10982" max="10982" width="26.28515625" style="95" bestFit="1" customWidth="1"/>
    <col min="10983" max="10983" width="29.7109375" style="95" bestFit="1" customWidth="1"/>
    <col min="10984" max="11203" width="9.42578125" style="95" customWidth="1"/>
    <col min="11204" max="11222" width="9.28515625" style="95"/>
    <col min="11223" max="11223" width="18.85546875" style="95" customWidth="1"/>
    <col min="11224" max="11224" width="12.85546875" style="95" customWidth="1"/>
    <col min="11225" max="11225" width="10.140625" style="95" customWidth="1"/>
    <col min="11226" max="11226" width="90.85546875" style="95" customWidth="1"/>
    <col min="11227" max="11227" width="5.140625" style="95" customWidth="1"/>
    <col min="11228" max="11228" width="10.42578125" style="95" customWidth="1"/>
    <col min="11229" max="11229" width="16.42578125" style="95" customWidth="1"/>
    <col min="11230" max="11230" width="14.7109375" style="95" customWidth="1"/>
    <col min="11231" max="11234" width="0" style="95" hidden="1" customWidth="1"/>
    <col min="11235" max="11235" width="18.7109375" style="95" bestFit="1" customWidth="1"/>
    <col min="11236" max="11236" width="18.7109375" style="95" customWidth="1"/>
    <col min="11237" max="11237" width="9.42578125" style="95" customWidth="1"/>
    <col min="11238" max="11238" width="26.28515625" style="95" bestFit="1" customWidth="1"/>
    <col min="11239" max="11239" width="29.7109375" style="95" bestFit="1" customWidth="1"/>
    <col min="11240" max="11459" width="9.42578125" style="95" customWidth="1"/>
    <col min="11460" max="11478" width="9.28515625" style="95"/>
    <col min="11479" max="11479" width="18.85546875" style="95" customWidth="1"/>
    <col min="11480" max="11480" width="12.85546875" style="95" customWidth="1"/>
    <col min="11481" max="11481" width="10.140625" style="95" customWidth="1"/>
    <col min="11482" max="11482" width="90.85546875" style="95" customWidth="1"/>
    <col min="11483" max="11483" width="5.140625" style="95" customWidth="1"/>
    <col min="11484" max="11484" width="10.42578125" style="95" customWidth="1"/>
    <col min="11485" max="11485" width="16.42578125" style="95" customWidth="1"/>
    <col min="11486" max="11486" width="14.7109375" style="95" customWidth="1"/>
    <col min="11487" max="11490" width="0" style="95" hidden="1" customWidth="1"/>
    <col min="11491" max="11491" width="18.7109375" style="95" bestFit="1" customWidth="1"/>
    <col min="11492" max="11492" width="18.7109375" style="95" customWidth="1"/>
    <col min="11493" max="11493" width="9.42578125" style="95" customWidth="1"/>
    <col min="11494" max="11494" width="26.28515625" style="95" bestFit="1" customWidth="1"/>
    <col min="11495" max="11495" width="29.7109375" style="95" bestFit="1" customWidth="1"/>
    <col min="11496" max="11715" width="9.42578125" style="95" customWidth="1"/>
    <col min="11716" max="11734" width="9.28515625" style="95"/>
    <col min="11735" max="11735" width="18.85546875" style="95" customWidth="1"/>
    <col min="11736" max="11736" width="12.85546875" style="95" customWidth="1"/>
    <col min="11737" max="11737" width="10.140625" style="95" customWidth="1"/>
    <col min="11738" max="11738" width="90.85546875" style="95" customWidth="1"/>
    <col min="11739" max="11739" width="5.140625" style="95" customWidth="1"/>
    <col min="11740" max="11740" width="10.42578125" style="95" customWidth="1"/>
    <col min="11741" max="11741" width="16.42578125" style="95" customWidth="1"/>
    <col min="11742" max="11742" width="14.7109375" style="95" customWidth="1"/>
    <col min="11743" max="11746" width="0" style="95" hidden="1" customWidth="1"/>
    <col min="11747" max="11747" width="18.7109375" style="95" bestFit="1" customWidth="1"/>
    <col min="11748" max="11748" width="18.7109375" style="95" customWidth="1"/>
    <col min="11749" max="11749" width="9.42578125" style="95" customWidth="1"/>
    <col min="11750" max="11750" width="26.28515625" style="95" bestFit="1" customWidth="1"/>
    <col min="11751" max="11751" width="29.7109375" style="95" bestFit="1" customWidth="1"/>
    <col min="11752" max="11971" width="9.42578125" style="95" customWidth="1"/>
    <col min="11972" max="11990" width="9.28515625" style="95"/>
    <col min="11991" max="11991" width="18.85546875" style="95" customWidth="1"/>
    <col min="11992" max="11992" width="12.85546875" style="95" customWidth="1"/>
    <col min="11993" max="11993" width="10.140625" style="95" customWidth="1"/>
    <col min="11994" max="11994" width="90.85546875" style="95" customWidth="1"/>
    <col min="11995" max="11995" width="5.140625" style="95" customWidth="1"/>
    <col min="11996" max="11996" width="10.42578125" style="95" customWidth="1"/>
    <col min="11997" max="11997" width="16.42578125" style="95" customWidth="1"/>
    <col min="11998" max="11998" width="14.7109375" style="95" customWidth="1"/>
    <col min="11999" max="12002" width="0" style="95" hidden="1" customWidth="1"/>
    <col min="12003" max="12003" width="18.7109375" style="95" bestFit="1" customWidth="1"/>
    <col min="12004" max="12004" width="18.7109375" style="95" customWidth="1"/>
    <col min="12005" max="12005" width="9.42578125" style="95" customWidth="1"/>
    <col min="12006" max="12006" width="26.28515625" style="95" bestFit="1" customWidth="1"/>
    <col min="12007" max="12007" width="29.7109375" style="95" bestFit="1" customWidth="1"/>
    <col min="12008" max="12227" width="9.42578125" style="95" customWidth="1"/>
    <col min="12228" max="12246" width="9.28515625" style="95"/>
    <col min="12247" max="12247" width="18.85546875" style="95" customWidth="1"/>
    <col min="12248" max="12248" width="12.85546875" style="95" customWidth="1"/>
    <col min="12249" max="12249" width="10.140625" style="95" customWidth="1"/>
    <col min="12250" max="12250" width="90.85546875" style="95" customWidth="1"/>
    <col min="12251" max="12251" width="5.140625" style="95" customWidth="1"/>
    <col min="12252" max="12252" width="10.42578125" style="95" customWidth="1"/>
    <col min="12253" max="12253" width="16.42578125" style="95" customWidth="1"/>
    <col min="12254" max="12254" width="14.7109375" style="95" customWidth="1"/>
    <col min="12255" max="12258" width="0" style="95" hidden="1" customWidth="1"/>
    <col min="12259" max="12259" width="18.7109375" style="95" bestFit="1" customWidth="1"/>
    <col min="12260" max="12260" width="18.7109375" style="95" customWidth="1"/>
    <col min="12261" max="12261" width="9.42578125" style="95" customWidth="1"/>
    <col min="12262" max="12262" width="26.28515625" style="95" bestFit="1" customWidth="1"/>
    <col min="12263" max="12263" width="29.7109375" style="95" bestFit="1" customWidth="1"/>
    <col min="12264" max="12483" width="9.42578125" style="95" customWidth="1"/>
    <col min="12484" max="12502" width="9.28515625" style="95"/>
    <col min="12503" max="12503" width="18.85546875" style="95" customWidth="1"/>
    <col min="12504" max="12504" width="12.85546875" style="95" customWidth="1"/>
    <col min="12505" max="12505" width="10.140625" style="95" customWidth="1"/>
    <col min="12506" max="12506" width="90.85546875" style="95" customWidth="1"/>
    <col min="12507" max="12507" width="5.140625" style="95" customWidth="1"/>
    <col min="12508" max="12508" width="10.42578125" style="95" customWidth="1"/>
    <col min="12509" max="12509" width="16.42578125" style="95" customWidth="1"/>
    <col min="12510" max="12510" width="14.7109375" style="95" customWidth="1"/>
    <col min="12511" max="12514" width="0" style="95" hidden="1" customWidth="1"/>
    <col min="12515" max="12515" width="18.7109375" style="95" bestFit="1" customWidth="1"/>
    <col min="12516" max="12516" width="18.7109375" style="95" customWidth="1"/>
    <col min="12517" max="12517" width="9.42578125" style="95" customWidth="1"/>
    <col min="12518" max="12518" width="26.28515625" style="95" bestFit="1" customWidth="1"/>
    <col min="12519" max="12519" width="29.7109375" style="95" bestFit="1" customWidth="1"/>
    <col min="12520" max="12739" width="9.42578125" style="95" customWidth="1"/>
    <col min="12740" max="12758" width="9.28515625" style="95"/>
    <col min="12759" max="12759" width="18.85546875" style="95" customWidth="1"/>
    <col min="12760" max="12760" width="12.85546875" style="95" customWidth="1"/>
    <col min="12761" max="12761" width="10.140625" style="95" customWidth="1"/>
    <col min="12762" max="12762" width="90.85546875" style="95" customWidth="1"/>
    <col min="12763" max="12763" width="5.140625" style="95" customWidth="1"/>
    <col min="12764" max="12764" width="10.42578125" style="95" customWidth="1"/>
    <col min="12765" max="12765" width="16.42578125" style="95" customWidth="1"/>
    <col min="12766" max="12766" width="14.7109375" style="95" customWidth="1"/>
    <col min="12767" max="12770" width="0" style="95" hidden="1" customWidth="1"/>
    <col min="12771" max="12771" width="18.7109375" style="95" bestFit="1" customWidth="1"/>
    <col min="12772" max="12772" width="18.7109375" style="95" customWidth="1"/>
    <col min="12773" max="12773" width="9.42578125" style="95" customWidth="1"/>
    <col min="12774" max="12774" width="26.28515625" style="95" bestFit="1" customWidth="1"/>
    <col min="12775" max="12775" width="29.7109375" style="95" bestFit="1" customWidth="1"/>
    <col min="12776" max="12995" width="9.42578125" style="95" customWidth="1"/>
    <col min="12996" max="13014" width="9.28515625" style="95"/>
    <col min="13015" max="13015" width="18.85546875" style="95" customWidth="1"/>
    <col min="13016" max="13016" width="12.85546875" style="95" customWidth="1"/>
    <col min="13017" max="13017" width="10.140625" style="95" customWidth="1"/>
    <col min="13018" max="13018" width="90.85546875" style="95" customWidth="1"/>
    <col min="13019" max="13019" width="5.140625" style="95" customWidth="1"/>
    <col min="13020" max="13020" width="10.42578125" style="95" customWidth="1"/>
    <col min="13021" max="13021" width="16.42578125" style="95" customWidth="1"/>
    <col min="13022" max="13022" width="14.7109375" style="95" customWidth="1"/>
    <col min="13023" max="13026" width="0" style="95" hidden="1" customWidth="1"/>
    <col min="13027" max="13027" width="18.7109375" style="95" bestFit="1" customWidth="1"/>
    <col min="13028" max="13028" width="18.7109375" style="95" customWidth="1"/>
    <col min="13029" max="13029" width="9.42578125" style="95" customWidth="1"/>
    <col min="13030" max="13030" width="26.28515625" style="95" bestFit="1" customWidth="1"/>
    <col min="13031" max="13031" width="29.7109375" style="95" bestFit="1" customWidth="1"/>
    <col min="13032" max="13251" width="9.42578125" style="95" customWidth="1"/>
    <col min="13252" max="13270" width="9.28515625" style="95"/>
    <col min="13271" max="13271" width="18.85546875" style="95" customWidth="1"/>
    <col min="13272" max="13272" width="12.85546875" style="95" customWidth="1"/>
    <col min="13273" max="13273" width="10.140625" style="95" customWidth="1"/>
    <col min="13274" max="13274" width="90.85546875" style="95" customWidth="1"/>
    <col min="13275" max="13275" width="5.140625" style="95" customWidth="1"/>
    <col min="13276" max="13276" width="10.42578125" style="95" customWidth="1"/>
    <col min="13277" max="13277" width="16.42578125" style="95" customWidth="1"/>
    <col min="13278" max="13278" width="14.7109375" style="95" customWidth="1"/>
    <col min="13279" max="13282" width="0" style="95" hidden="1" customWidth="1"/>
    <col min="13283" max="13283" width="18.7109375" style="95" bestFit="1" customWidth="1"/>
    <col min="13284" max="13284" width="18.7109375" style="95" customWidth="1"/>
    <col min="13285" max="13285" width="9.42578125" style="95" customWidth="1"/>
    <col min="13286" max="13286" width="26.28515625" style="95" bestFit="1" customWidth="1"/>
    <col min="13287" max="13287" width="29.7109375" style="95" bestFit="1" customWidth="1"/>
    <col min="13288" max="13507" width="9.42578125" style="95" customWidth="1"/>
    <col min="13508" max="13526" width="9.28515625" style="95"/>
    <col min="13527" max="13527" width="18.85546875" style="95" customWidth="1"/>
    <col min="13528" max="13528" width="12.85546875" style="95" customWidth="1"/>
    <col min="13529" max="13529" width="10.140625" style="95" customWidth="1"/>
    <col min="13530" max="13530" width="90.85546875" style="95" customWidth="1"/>
    <col min="13531" max="13531" width="5.140625" style="95" customWidth="1"/>
    <col min="13532" max="13532" width="10.42578125" style="95" customWidth="1"/>
    <col min="13533" max="13533" width="16.42578125" style="95" customWidth="1"/>
    <col min="13534" max="13534" width="14.7109375" style="95" customWidth="1"/>
    <col min="13535" max="13538" width="0" style="95" hidden="1" customWidth="1"/>
    <col min="13539" max="13539" width="18.7109375" style="95" bestFit="1" customWidth="1"/>
    <col min="13540" max="13540" width="18.7109375" style="95" customWidth="1"/>
    <col min="13541" max="13541" width="9.42578125" style="95" customWidth="1"/>
    <col min="13542" max="13542" width="26.28515625" style="95" bestFit="1" customWidth="1"/>
    <col min="13543" max="13543" width="29.7109375" style="95" bestFit="1" customWidth="1"/>
    <col min="13544" max="13763" width="9.42578125" style="95" customWidth="1"/>
    <col min="13764" max="13782" width="9.28515625" style="95"/>
    <col min="13783" max="13783" width="18.85546875" style="95" customWidth="1"/>
    <col min="13784" max="13784" width="12.85546875" style="95" customWidth="1"/>
    <col min="13785" max="13785" width="10.140625" style="95" customWidth="1"/>
    <col min="13786" max="13786" width="90.85546875" style="95" customWidth="1"/>
    <col min="13787" max="13787" width="5.140625" style="95" customWidth="1"/>
    <col min="13788" max="13788" width="10.42578125" style="95" customWidth="1"/>
    <col min="13789" max="13789" width="16.42578125" style="95" customWidth="1"/>
    <col min="13790" max="13790" width="14.7109375" style="95" customWidth="1"/>
    <col min="13791" max="13794" width="0" style="95" hidden="1" customWidth="1"/>
    <col min="13795" max="13795" width="18.7109375" style="95" bestFit="1" customWidth="1"/>
    <col min="13796" max="13796" width="18.7109375" style="95" customWidth="1"/>
    <col min="13797" max="13797" width="9.42578125" style="95" customWidth="1"/>
    <col min="13798" max="13798" width="26.28515625" style="95" bestFit="1" customWidth="1"/>
    <col min="13799" max="13799" width="29.7109375" style="95" bestFit="1" customWidth="1"/>
    <col min="13800" max="14019" width="9.42578125" style="95" customWidth="1"/>
    <col min="14020" max="14038" width="9.28515625" style="95"/>
    <col min="14039" max="14039" width="18.85546875" style="95" customWidth="1"/>
    <col min="14040" max="14040" width="12.85546875" style="95" customWidth="1"/>
    <col min="14041" max="14041" width="10.140625" style="95" customWidth="1"/>
    <col min="14042" max="14042" width="90.85546875" style="95" customWidth="1"/>
    <col min="14043" max="14043" width="5.140625" style="95" customWidth="1"/>
    <col min="14044" max="14044" width="10.42578125" style="95" customWidth="1"/>
    <col min="14045" max="14045" width="16.42578125" style="95" customWidth="1"/>
    <col min="14046" max="14046" width="14.7109375" style="95" customWidth="1"/>
    <col min="14047" max="14050" width="0" style="95" hidden="1" customWidth="1"/>
    <col min="14051" max="14051" width="18.7109375" style="95" bestFit="1" customWidth="1"/>
    <col min="14052" max="14052" width="18.7109375" style="95" customWidth="1"/>
    <col min="14053" max="14053" width="9.42578125" style="95" customWidth="1"/>
    <col min="14054" max="14054" width="26.28515625" style="95" bestFit="1" customWidth="1"/>
    <col min="14055" max="14055" width="29.7109375" style="95" bestFit="1" customWidth="1"/>
    <col min="14056" max="14275" width="9.42578125" style="95" customWidth="1"/>
    <col min="14276" max="14294" width="9.28515625" style="95"/>
    <col min="14295" max="14295" width="18.85546875" style="95" customWidth="1"/>
    <col min="14296" max="14296" width="12.85546875" style="95" customWidth="1"/>
    <col min="14297" max="14297" width="10.140625" style="95" customWidth="1"/>
    <col min="14298" max="14298" width="90.85546875" style="95" customWidth="1"/>
    <col min="14299" max="14299" width="5.140625" style="95" customWidth="1"/>
    <col min="14300" max="14300" width="10.42578125" style="95" customWidth="1"/>
    <col min="14301" max="14301" width="16.42578125" style="95" customWidth="1"/>
    <col min="14302" max="14302" width="14.7109375" style="95" customWidth="1"/>
    <col min="14303" max="14306" width="0" style="95" hidden="1" customWidth="1"/>
    <col min="14307" max="14307" width="18.7109375" style="95" bestFit="1" customWidth="1"/>
    <col min="14308" max="14308" width="18.7109375" style="95" customWidth="1"/>
    <col min="14309" max="14309" width="9.42578125" style="95" customWidth="1"/>
    <col min="14310" max="14310" width="26.28515625" style="95" bestFit="1" customWidth="1"/>
    <col min="14311" max="14311" width="29.7109375" style="95" bestFit="1" customWidth="1"/>
    <col min="14312" max="14531" width="9.42578125" style="95" customWidth="1"/>
    <col min="14532" max="14550" width="9.28515625" style="95"/>
    <col min="14551" max="14551" width="18.85546875" style="95" customWidth="1"/>
    <col min="14552" max="14552" width="12.85546875" style="95" customWidth="1"/>
    <col min="14553" max="14553" width="10.140625" style="95" customWidth="1"/>
    <col min="14554" max="14554" width="90.85546875" style="95" customWidth="1"/>
    <col min="14555" max="14555" width="5.140625" style="95" customWidth="1"/>
    <col min="14556" max="14556" width="10.42578125" style="95" customWidth="1"/>
    <col min="14557" max="14557" width="16.42578125" style="95" customWidth="1"/>
    <col min="14558" max="14558" width="14.7109375" style="95" customWidth="1"/>
    <col min="14559" max="14562" width="0" style="95" hidden="1" customWidth="1"/>
    <col min="14563" max="14563" width="18.7109375" style="95" bestFit="1" customWidth="1"/>
    <col min="14564" max="14564" width="18.7109375" style="95" customWidth="1"/>
    <col min="14565" max="14565" width="9.42578125" style="95" customWidth="1"/>
    <col min="14566" max="14566" width="26.28515625" style="95" bestFit="1" customWidth="1"/>
    <col min="14567" max="14567" width="29.7109375" style="95" bestFit="1" customWidth="1"/>
    <col min="14568" max="14787" width="9.42578125" style="95" customWidth="1"/>
    <col min="14788" max="14806" width="9.28515625" style="95"/>
    <col min="14807" max="14807" width="18.85546875" style="95" customWidth="1"/>
    <col min="14808" max="14808" width="12.85546875" style="95" customWidth="1"/>
    <col min="14809" max="14809" width="10.140625" style="95" customWidth="1"/>
    <col min="14810" max="14810" width="90.85546875" style="95" customWidth="1"/>
    <col min="14811" max="14811" width="5.140625" style="95" customWidth="1"/>
    <col min="14812" max="14812" width="10.42578125" style="95" customWidth="1"/>
    <col min="14813" max="14813" width="16.42578125" style="95" customWidth="1"/>
    <col min="14814" max="14814" width="14.7109375" style="95" customWidth="1"/>
    <col min="14815" max="14818" width="0" style="95" hidden="1" customWidth="1"/>
    <col min="14819" max="14819" width="18.7109375" style="95" bestFit="1" customWidth="1"/>
    <col min="14820" max="14820" width="18.7109375" style="95" customWidth="1"/>
    <col min="14821" max="14821" width="9.42578125" style="95" customWidth="1"/>
    <col min="14822" max="14822" width="26.28515625" style="95" bestFit="1" customWidth="1"/>
    <col min="14823" max="14823" width="29.7109375" style="95" bestFit="1" customWidth="1"/>
    <col min="14824" max="15043" width="9.42578125" style="95" customWidth="1"/>
    <col min="15044" max="15062" width="9.28515625" style="95"/>
    <col min="15063" max="15063" width="18.85546875" style="95" customWidth="1"/>
    <col min="15064" max="15064" width="12.85546875" style="95" customWidth="1"/>
    <col min="15065" max="15065" width="10.140625" style="95" customWidth="1"/>
    <col min="15066" max="15066" width="90.85546875" style="95" customWidth="1"/>
    <col min="15067" max="15067" width="5.140625" style="95" customWidth="1"/>
    <col min="15068" max="15068" width="10.42578125" style="95" customWidth="1"/>
    <col min="15069" max="15069" width="16.42578125" style="95" customWidth="1"/>
    <col min="15070" max="15070" width="14.7109375" style="95" customWidth="1"/>
    <col min="15071" max="15074" width="0" style="95" hidden="1" customWidth="1"/>
    <col min="15075" max="15075" width="18.7109375" style="95" bestFit="1" customWidth="1"/>
    <col min="15076" max="15076" width="18.7109375" style="95" customWidth="1"/>
    <col min="15077" max="15077" width="9.42578125" style="95" customWidth="1"/>
    <col min="15078" max="15078" width="26.28515625" style="95" bestFit="1" customWidth="1"/>
    <col min="15079" max="15079" width="29.7109375" style="95" bestFit="1" customWidth="1"/>
    <col min="15080" max="15299" width="9.42578125" style="95" customWidth="1"/>
    <col min="15300" max="15318" width="9.28515625" style="95"/>
    <col min="15319" max="15319" width="18.85546875" style="95" customWidth="1"/>
    <col min="15320" max="15320" width="12.85546875" style="95" customWidth="1"/>
    <col min="15321" max="15321" width="10.140625" style="95" customWidth="1"/>
    <col min="15322" max="15322" width="90.85546875" style="95" customWidth="1"/>
    <col min="15323" max="15323" width="5.140625" style="95" customWidth="1"/>
    <col min="15324" max="15324" width="10.42578125" style="95" customWidth="1"/>
    <col min="15325" max="15325" width="16.42578125" style="95" customWidth="1"/>
    <col min="15326" max="15326" width="14.7109375" style="95" customWidth="1"/>
    <col min="15327" max="15330" width="0" style="95" hidden="1" customWidth="1"/>
    <col min="15331" max="15331" width="18.7109375" style="95" bestFit="1" customWidth="1"/>
    <col min="15332" max="15332" width="18.7109375" style="95" customWidth="1"/>
    <col min="15333" max="15333" width="9.42578125" style="95" customWidth="1"/>
    <col min="15334" max="15334" width="26.28515625" style="95" bestFit="1" customWidth="1"/>
    <col min="15335" max="15335" width="29.7109375" style="95" bestFit="1" customWidth="1"/>
    <col min="15336" max="15555" width="9.42578125" style="95" customWidth="1"/>
    <col min="15556" max="15574" width="9.28515625" style="95"/>
    <col min="15575" max="15575" width="18.85546875" style="95" customWidth="1"/>
    <col min="15576" max="15576" width="12.85546875" style="95" customWidth="1"/>
    <col min="15577" max="15577" width="10.140625" style="95" customWidth="1"/>
    <col min="15578" max="15578" width="90.85546875" style="95" customWidth="1"/>
    <col min="15579" max="15579" width="5.140625" style="95" customWidth="1"/>
    <col min="15580" max="15580" width="10.42578125" style="95" customWidth="1"/>
    <col min="15581" max="15581" width="16.42578125" style="95" customWidth="1"/>
    <col min="15582" max="15582" width="14.7109375" style="95" customWidth="1"/>
    <col min="15583" max="15586" width="0" style="95" hidden="1" customWidth="1"/>
    <col min="15587" max="15587" width="18.7109375" style="95" bestFit="1" customWidth="1"/>
    <col min="15588" max="15588" width="18.7109375" style="95" customWidth="1"/>
    <col min="15589" max="15589" width="9.42578125" style="95" customWidth="1"/>
    <col min="15590" max="15590" width="26.28515625" style="95" bestFit="1" customWidth="1"/>
    <col min="15591" max="15591" width="29.7109375" style="95" bestFit="1" customWidth="1"/>
    <col min="15592" max="15811" width="9.42578125" style="95" customWidth="1"/>
    <col min="15812" max="15830" width="9.28515625" style="95"/>
    <col min="15831" max="15831" width="18.85546875" style="95" customWidth="1"/>
    <col min="15832" max="15832" width="12.85546875" style="95" customWidth="1"/>
    <col min="15833" max="15833" width="10.140625" style="95" customWidth="1"/>
    <col min="15834" max="15834" width="90.85546875" style="95" customWidth="1"/>
    <col min="15835" max="15835" width="5.140625" style="95" customWidth="1"/>
    <col min="15836" max="15836" width="10.42578125" style="95" customWidth="1"/>
    <col min="15837" max="15837" width="16.42578125" style="95" customWidth="1"/>
    <col min="15838" max="15838" width="14.7109375" style="95" customWidth="1"/>
    <col min="15839" max="15842" width="0" style="95" hidden="1" customWidth="1"/>
    <col min="15843" max="15843" width="18.7109375" style="95" bestFit="1" customWidth="1"/>
    <col min="15844" max="15844" width="18.7109375" style="95" customWidth="1"/>
    <col min="15845" max="15845" width="9.42578125" style="95" customWidth="1"/>
    <col min="15846" max="15846" width="26.28515625" style="95" bestFit="1" customWidth="1"/>
    <col min="15847" max="15847" width="29.7109375" style="95" bestFit="1" customWidth="1"/>
    <col min="15848" max="16067" width="9.42578125" style="95" customWidth="1"/>
    <col min="16068" max="16086" width="9.28515625" style="95"/>
    <col min="16087" max="16087" width="18.85546875" style="95" customWidth="1"/>
    <col min="16088" max="16088" width="12.85546875" style="95" customWidth="1"/>
    <col min="16089" max="16089" width="10.140625" style="95" customWidth="1"/>
    <col min="16090" max="16090" width="90.85546875" style="95" customWidth="1"/>
    <col min="16091" max="16091" width="5.140625" style="95" customWidth="1"/>
    <col min="16092" max="16092" width="10.42578125" style="95" customWidth="1"/>
    <col min="16093" max="16093" width="16.42578125" style="95" customWidth="1"/>
    <col min="16094" max="16094" width="14.7109375" style="95" customWidth="1"/>
    <col min="16095" max="16098" width="0" style="95" hidden="1" customWidth="1"/>
    <col min="16099" max="16099" width="18.7109375" style="95" bestFit="1" customWidth="1"/>
    <col min="16100" max="16100" width="18.7109375" style="95" customWidth="1"/>
    <col min="16101" max="16101" width="9.42578125" style="95" customWidth="1"/>
    <col min="16102" max="16102" width="26.28515625" style="95" bestFit="1" customWidth="1"/>
    <col min="16103" max="16103" width="29.7109375" style="95" bestFit="1" customWidth="1"/>
    <col min="16104" max="16323" width="9.42578125" style="95" customWidth="1"/>
    <col min="16324" max="16384" width="9.28515625" style="95"/>
  </cols>
  <sheetData>
    <row r="1" spans="1:9" ht="15" x14ac:dyDescent="0.2">
      <c r="A1" s="91"/>
      <c r="B1" s="92"/>
      <c r="C1" s="92"/>
      <c r="D1" s="92"/>
      <c r="E1" s="92"/>
      <c r="F1" s="92"/>
      <c r="G1" s="92"/>
      <c r="H1" s="92"/>
      <c r="I1" s="93"/>
    </row>
    <row r="2" spans="1:9" ht="15" x14ac:dyDescent="0.2">
      <c r="A2" s="303" t="s">
        <v>1116</v>
      </c>
      <c r="B2" s="304"/>
      <c r="C2" s="304"/>
      <c r="D2" s="304"/>
      <c r="E2" s="304"/>
      <c r="F2" s="304"/>
      <c r="G2" s="304"/>
      <c r="H2" s="96"/>
      <c r="I2" s="97"/>
    </row>
    <row r="3" spans="1:9" ht="15" x14ac:dyDescent="0.2">
      <c r="A3" s="305" t="s">
        <v>1117</v>
      </c>
      <c r="B3" s="306"/>
      <c r="C3" s="306"/>
      <c r="D3" s="306"/>
      <c r="E3" s="306"/>
      <c r="F3" s="306"/>
      <c r="G3" s="306"/>
      <c r="H3" s="98"/>
      <c r="I3" s="99"/>
    </row>
    <row r="4" spans="1:9" ht="15" x14ac:dyDescent="0.2">
      <c r="A4" s="307"/>
      <c r="B4" s="308"/>
      <c r="C4" s="308"/>
      <c r="D4" s="308"/>
      <c r="E4" s="308"/>
      <c r="F4" s="308"/>
      <c r="G4" s="308"/>
      <c r="H4" s="308"/>
      <c r="I4" s="309"/>
    </row>
    <row r="5" spans="1:9" ht="15.75" x14ac:dyDescent="0.25">
      <c r="A5" s="310" t="s">
        <v>1118</v>
      </c>
      <c r="B5" s="311"/>
      <c r="C5" s="311"/>
      <c r="D5" s="311"/>
      <c r="E5" s="311"/>
      <c r="F5" s="311"/>
      <c r="G5" s="311"/>
      <c r="H5" s="311"/>
      <c r="I5" s="312"/>
    </row>
    <row r="6" spans="1:9" ht="15.75" x14ac:dyDescent="0.25">
      <c r="A6" s="313" t="s">
        <v>1119</v>
      </c>
      <c r="B6" s="314"/>
      <c r="C6" s="314"/>
      <c r="D6" s="314"/>
      <c r="E6" s="314"/>
      <c r="F6" s="314"/>
      <c r="G6" s="314"/>
      <c r="H6" s="314"/>
      <c r="I6" s="315"/>
    </row>
    <row r="7" spans="1:9" ht="15.75" x14ac:dyDescent="0.25">
      <c r="A7" s="310" t="str">
        <f>CONCATENATE("REFERÊNCIAS: ",ORÇAMENTO!C6)</f>
        <v>REFERÊNCIAS: SINAPI 12/2022, GOINFRA 01/2023, SBC 02/2023, CPOS 11/2022, SEDOP 09/2022, AGESUL 06/2022, ORSE 11/2022, AGESUL 06/2022</v>
      </c>
      <c r="B7" s="311"/>
      <c r="C7" s="311"/>
      <c r="D7" s="311"/>
      <c r="E7" s="311"/>
      <c r="F7" s="311"/>
      <c r="G7" s="311"/>
      <c r="H7" s="311"/>
      <c r="I7" s="312"/>
    </row>
    <row r="8" spans="1:9" ht="15.75" x14ac:dyDescent="0.25">
      <c r="A8" s="233" t="str">
        <f>CONCATENATE("Data: ",TEXT(ORÇAMENTO!C8,"d/m/aaaa"))</f>
        <v>Data: 0/1/1900</v>
      </c>
      <c r="B8" s="101"/>
      <c r="C8" s="101"/>
      <c r="D8" s="101"/>
      <c r="E8" s="101"/>
      <c r="F8" s="101"/>
      <c r="G8" s="101"/>
      <c r="H8" s="101"/>
      <c r="I8" s="102"/>
    </row>
    <row r="9" spans="1:9" ht="15.75" x14ac:dyDescent="0.25">
      <c r="A9" s="100" t="s">
        <v>1905</v>
      </c>
      <c r="B9" s="101"/>
      <c r="C9" s="101"/>
      <c r="D9" s="103"/>
      <c r="E9" s="103"/>
      <c r="F9" s="103"/>
      <c r="G9" s="103"/>
      <c r="H9" s="103"/>
      <c r="I9" s="104"/>
    </row>
    <row r="10" spans="1:9" ht="31.5" x14ac:dyDescent="0.2">
      <c r="A10" s="105" t="s">
        <v>1120</v>
      </c>
      <c r="B10" s="106"/>
      <c r="C10" s="106" t="s">
        <v>1835</v>
      </c>
      <c r="D10" s="107" t="s">
        <v>3</v>
      </c>
      <c r="E10" s="107" t="s">
        <v>107</v>
      </c>
      <c r="F10" s="107" t="s">
        <v>21</v>
      </c>
      <c r="G10" s="108" t="s">
        <v>1121</v>
      </c>
      <c r="H10" s="108" t="s">
        <v>1122</v>
      </c>
      <c r="I10" s="109" t="s">
        <v>1123</v>
      </c>
    </row>
    <row r="11" spans="1:9" ht="15.75" x14ac:dyDescent="0.2">
      <c r="A11" s="300" t="s">
        <v>1124</v>
      </c>
      <c r="B11" s="301"/>
      <c r="C11" s="301"/>
      <c r="D11" s="301"/>
      <c r="E11" s="301"/>
      <c r="F11" s="301"/>
      <c r="G11" s="301"/>
      <c r="H11" s="301"/>
      <c r="I11" s="302"/>
    </row>
    <row r="12" spans="1:9" ht="15.75" x14ac:dyDescent="0.2">
      <c r="A12" s="110" t="s">
        <v>1125</v>
      </c>
      <c r="B12" s="110"/>
      <c r="C12" s="110"/>
      <c r="D12" s="110" t="s">
        <v>1126</v>
      </c>
      <c r="E12" s="111" t="s">
        <v>1127</v>
      </c>
      <c r="F12" s="112"/>
      <c r="G12" s="113"/>
      <c r="H12" s="114"/>
      <c r="I12" s="115"/>
    </row>
    <row r="13" spans="1:9" ht="30" x14ac:dyDescent="0.2">
      <c r="A13" s="112" t="s">
        <v>1871</v>
      </c>
      <c r="B13" s="116" t="s">
        <v>1882</v>
      </c>
      <c r="C13" s="116" t="s">
        <v>1836</v>
      </c>
      <c r="D13" s="116"/>
      <c r="E13" s="117" t="s">
        <v>1883</v>
      </c>
      <c r="F13" s="112" t="s">
        <v>1128</v>
      </c>
      <c r="G13" s="118">
        <v>1</v>
      </c>
      <c r="H13" s="119"/>
      <c r="I13" s="115"/>
    </row>
    <row r="14" spans="1:9" ht="15" x14ac:dyDescent="0.2">
      <c r="A14" s="112" t="s">
        <v>15</v>
      </c>
      <c r="B14" s="112">
        <v>88264</v>
      </c>
      <c r="C14" s="116" t="s">
        <v>26</v>
      </c>
      <c r="D14" s="116"/>
      <c r="E14" s="117" t="s">
        <v>1129</v>
      </c>
      <c r="F14" s="112" t="s">
        <v>1130</v>
      </c>
      <c r="G14" s="118">
        <v>0.05</v>
      </c>
      <c r="H14" s="170"/>
      <c r="I14" s="115"/>
    </row>
    <row r="15" spans="1:9" ht="15" x14ac:dyDescent="0.2">
      <c r="A15" s="112" t="s">
        <v>15</v>
      </c>
      <c r="B15" s="112">
        <v>88247</v>
      </c>
      <c r="C15" s="116" t="s">
        <v>26</v>
      </c>
      <c r="D15" s="116"/>
      <c r="E15" s="117" t="s">
        <v>1131</v>
      </c>
      <c r="F15" s="112" t="s">
        <v>1130</v>
      </c>
      <c r="G15" s="118">
        <v>0.05</v>
      </c>
      <c r="H15" s="170"/>
      <c r="I15" s="115"/>
    </row>
    <row r="16" spans="1:9" ht="15.75" x14ac:dyDescent="0.2">
      <c r="A16" s="112"/>
      <c r="B16" s="116"/>
      <c r="C16" s="116"/>
      <c r="D16" s="116"/>
      <c r="E16" s="120" t="s">
        <v>1132</v>
      </c>
      <c r="F16" s="121"/>
      <c r="G16" s="122"/>
      <c r="H16" s="123"/>
      <c r="I16" s="124"/>
    </row>
    <row r="17" spans="1:9" ht="15" x14ac:dyDescent="0.2">
      <c r="A17" s="112"/>
      <c r="B17" s="116"/>
      <c r="C17" s="116"/>
      <c r="D17" s="116"/>
      <c r="E17" s="117"/>
      <c r="F17" s="112"/>
      <c r="G17" s="118"/>
      <c r="H17" s="119"/>
      <c r="I17" s="115"/>
    </row>
    <row r="18" spans="1:9" ht="15.75" x14ac:dyDescent="0.2">
      <c r="A18" s="110" t="s">
        <v>1125</v>
      </c>
      <c r="B18" s="110"/>
      <c r="C18" s="110"/>
      <c r="D18" s="110" t="s">
        <v>1133</v>
      </c>
      <c r="E18" s="111" t="s">
        <v>1134</v>
      </c>
      <c r="F18" s="112"/>
      <c r="G18" s="113"/>
      <c r="H18" s="114"/>
      <c r="I18" s="115"/>
    </row>
    <row r="19" spans="1:9" ht="15" x14ac:dyDescent="0.2">
      <c r="A19" s="112" t="s">
        <v>1923</v>
      </c>
      <c r="B19" s="112">
        <v>46310</v>
      </c>
      <c r="C19" s="116" t="s">
        <v>1836</v>
      </c>
      <c r="D19" s="116"/>
      <c r="E19" s="117" t="s">
        <v>1924</v>
      </c>
      <c r="F19" s="112" t="s">
        <v>1128</v>
      </c>
      <c r="G19" s="118">
        <v>1</v>
      </c>
      <c r="H19" s="119"/>
      <c r="I19" s="115"/>
    </row>
    <row r="20" spans="1:9" ht="15" x14ac:dyDescent="0.2">
      <c r="A20" s="112" t="s">
        <v>15</v>
      </c>
      <c r="B20" s="112">
        <v>88264</v>
      </c>
      <c r="C20" s="116" t="s">
        <v>26</v>
      </c>
      <c r="D20" s="116"/>
      <c r="E20" s="117" t="s">
        <v>1129</v>
      </c>
      <c r="F20" s="112" t="s">
        <v>1130</v>
      </c>
      <c r="G20" s="118">
        <v>0.05</v>
      </c>
      <c r="H20" s="170"/>
      <c r="I20" s="115"/>
    </row>
    <row r="21" spans="1:9" ht="15" x14ac:dyDescent="0.2">
      <c r="A21" s="112" t="s">
        <v>15</v>
      </c>
      <c r="B21" s="112">
        <v>88247</v>
      </c>
      <c r="C21" s="116" t="s">
        <v>26</v>
      </c>
      <c r="D21" s="116"/>
      <c r="E21" s="117" t="s">
        <v>1131</v>
      </c>
      <c r="F21" s="112" t="s">
        <v>1130</v>
      </c>
      <c r="G21" s="118">
        <v>0.05</v>
      </c>
      <c r="H21" s="170"/>
      <c r="I21" s="115"/>
    </row>
    <row r="22" spans="1:9" ht="15.75" x14ac:dyDescent="0.2">
      <c r="A22" s="112"/>
      <c r="B22" s="116"/>
      <c r="C22" s="116"/>
      <c r="D22" s="116"/>
      <c r="E22" s="120" t="s">
        <v>1132</v>
      </c>
      <c r="F22" s="121"/>
      <c r="G22" s="122"/>
      <c r="H22" s="123"/>
      <c r="I22" s="124"/>
    </row>
    <row r="23" spans="1:9" ht="15.75" x14ac:dyDescent="0.2">
      <c r="A23" s="112"/>
      <c r="B23" s="116"/>
      <c r="C23" s="116"/>
      <c r="D23" s="116"/>
      <c r="E23" s="120"/>
      <c r="F23" s="121"/>
      <c r="G23" s="122"/>
      <c r="H23" s="123"/>
      <c r="I23" s="124"/>
    </row>
    <row r="24" spans="1:9" ht="15.75" x14ac:dyDescent="0.2">
      <c r="A24" s="110" t="s">
        <v>1125</v>
      </c>
      <c r="B24" s="110"/>
      <c r="C24" s="110"/>
      <c r="D24" s="110" t="s">
        <v>1135</v>
      </c>
      <c r="E24" s="111" t="s">
        <v>1136</v>
      </c>
      <c r="F24" s="112"/>
      <c r="G24" s="113"/>
      <c r="H24" s="114"/>
      <c r="I24" s="115"/>
    </row>
    <row r="25" spans="1:9" ht="30" x14ac:dyDescent="0.2">
      <c r="A25" s="112" t="s">
        <v>1871</v>
      </c>
      <c r="B25" s="116" t="s">
        <v>1880</v>
      </c>
      <c r="C25" s="116" t="s">
        <v>1836</v>
      </c>
      <c r="D25" s="116"/>
      <c r="E25" s="125" t="s">
        <v>1881</v>
      </c>
      <c r="F25" s="112" t="s">
        <v>1137</v>
      </c>
      <c r="G25" s="118">
        <v>15.26</v>
      </c>
      <c r="H25" s="119"/>
      <c r="I25" s="115"/>
    </row>
    <row r="26" spans="1:9" ht="15" x14ac:dyDescent="0.2">
      <c r="A26" s="112" t="s">
        <v>15</v>
      </c>
      <c r="B26" s="112">
        <v>88264</v>
      </c>
      <c r="C26" s="116" t="s">
        <v>26</v>
      </c>
      <c r="D26" s="116"/>
      <c r="E26" s="117" t="s">
        <v>1129</v>
      </c>
      <c r="F26" s="112" t="s">
        <v>1130</v>
      </c>
      <c r="G26" s="118">
        <v>0.11</v>
      </c>
      <c r="H26" s="170"/>
      <c r="I26" s="115"/>
    </row>
    <row r="27" spans="1:9" ht="15" x14ac:dyDescent="0.2">
      <c r="A27" s="112" t="s">
        <v>15</v>
      </c>
      <c r="B27" s="112">
        <v>88247</v>
      </c>
      <c r="C27" s="116" t="s">
        <v>26</v>
      </c>
      <c r="D27" s="116"/>
      <c r="E27" s="117" t="s">
        <v>1131</v>
      </c>
      <c r="F27" s="112" t="s">
        <v>1130</v>
      </c>
      <c r="G27" s="118">
        <v>0.11</v>
      </c>
      <c r="H27" s="170"/>
      <c r="I27" s="115"/>
    </row>
    <row r="28" spans="1:9" ht="15.75" x14ac:dyDescent="0.2">
      <c r="A28" s="112"/>
      <c r="B28" s="116"/>
      <c r="C28" s="116"/>
      <c r="D28" s="116"/>
      <c r="E28" s="120" t="s">
        <v>1132</v>
      </c>
      <c r="F28" s="121"/>
      <c r="G28" s="122"/>
      <c r="H28" s="123"/>
      <c r="I28" s="124"/>
    </row>
    <row r="29" spans="1:9" ht="15" x14ac:dyDescent="0.2">
      <c r="A29" s="112"/>
      <c r="B29" s="116"/>
      <c r="C29" s="116"/>
      <c r="D29" s="116"/>
      <c r="E29" s="117"/>
      <c r="F29" s="112"/>
      <c r="G29" s="118"/>
      <c r="H29" s="119"/>
      <c r="I29" s="115"/>
    </row>
    <row r="30" spans="1:9" ht="15.75" x14ac:dyDescent="0.2">
      <c r="A30" s="110" t="s">
        <v>1125</v>
      </c>
      <c r="B30" s="110"/>
      <c r="C30" s="110"/>
      <c r="D30" s="110" t="s">
        <v>1138</v>
      </c>
      <c r="E30" s="111" t="s">
        <v>1139</v>
      </c>
      <c r="F30" s="112"/>
      <c r="G30" s="113"/>
      <c r="H30" s="114"/>
      <c r="I30" s="115"/>
    </row>
    <row r="31" spans="1:9" ht="15" x14ac:dyDescent="0.2">
      <c r="A31" s="112" t="s">
        <v>1923</v>
      </c>
      <c r="B31" s="116" t="s">
        <v>1925</v>
      </c>
      <c r="C31" s="116" t="s">
        <v>1836</v>
      </c>
      <c r="D31" s="116"/>
      <c r="E31" s="117" t="s">
        <v>1926</v>
      </c>
      <c r="F31" s="112" t="s">
        <v>1128</v>
      </c>
      <c r="G31" s="118">
        <v>1</v>
      </c>
      <c r="H31" s="119"/>
      <c r="I31" s="115"/>
    </row>
    <row r="32" spans="1:9" ht="15" x14ac:dyDescent="0.2">
      <c r="A32" s="112" t="s">
        <v>15</v>
      </c>
      <c r="B32" s="112">
        <v>88264</v>
      </c>
      <c r="C32" s="116" t="s">
        <v>26</v>
      </c>
      <c r="D32" s="116"/>
      <c r="E32" s="117" t="s">
        <v>1129</v>
      </c>
      <c r="F32" s="112" t="s">
        <v>1130</v>
      </c>
      <c r="G32" s="118">
        <v>3</v>
      </c>
      <c r="H32" s="170"/>
      <c r="I32" s="115"/>
    </row>
    <row r="33" spans="1:9" ht="15" x14ac:dyDescent="0.2">
      <c r="A33" s="112" t="s">
        <v>15</v>
      </c>
      <c r="B33" s="112">
        <v>88247</v>
      </c>
      <c r="C33" s="116" t="s">
        <v>26</v>
      </c>
      <c r="D33" s="116"/>
      <c r="E33" s="117" t="s">
        <v>1131</v>
      </c>
      <c r="F33" s="112" t="s">
        <v>1130</v>
      </c>
      <c r="G33" s="118">
        <v>3</v>
      </c>
      <c r="H33" s="170"/>
      <c r="I33" s="115"/>
    </row>
    <row r="34" spans="1:9" ht="15.75" x14ac:dyDescent="0.2">
      <c r="A34" s="112"/>
      <c r="B34" s="116"/>
      <c r="C34" s="116"/>
      <c r="D34" s="116"/>
      <c r="E34" s="120" t="s">
        <v>1132</v>
      </c>
      <c r="F34" s="121"/>
      <c r="G34" s="122"/>
      <c r="H34" s="123"/>
      <c r="I34" s="124"/>
    </row>
    <row r="35" spans="1:9" ht="15.75" x14ac:dyDescent="0.2">
      <c r="A35" s="112"/>
      <c r="B35" s="116"/>
      <c r="C35" s="116"/>
      <c r="D35" s="116"/>
      <c r="E35" s="120"/>
      <c r="F35" s="121"/>
      <c r="G35" s="122"/>
      <c r="H35" s="123"/>
      <c r="I35" s="124"/>
    </row>
    <row r="36" spans="1:9" ht="15.75" x14ac:dyDescent="0.2">
      <c r="A36" s="112"/>
      <c r="B36" s="116"/>
      <c r="C36" s="116"/>
      <c r="D36" s="110" t="s">
        <v>1140</v>
      </c>
      <c r="E36" s="111" t="s">
        <v>1141</v>
      </c>
      <c r="F36" s="121"/>
      <c r="G36" s="122"/>
      <c r="H36" s="123"/>
      <c r="I36" s="124"/>
    </row>
    <row r="37" spans="1:9" ht="15" x14ac:dyDescent="0.2">
      <c r="A37" s="112" t="s">
        <v>135</v>
      </c>
      <c r="B37" s="112">
        <v>3144</v>
      </c>
      <c r="C37" s="116" t="s">
        <v>1836</v>
      </c>
      <c r="D37" s="116"/>
      <c r="E37" s="117" t="s">
        <v>1855</v>
      </c>
      <c r="F37" s="112" t="s">
        <v>1128</v>
      </c>
      <c r="G37" s="122">
        <v>1</v>
      </c>
      <c r="H37" s="123"/>
      <c r="I37" s="115"/>
    </row>
    <row r="38" spans="1:9" ht="15" x14ac:dyDescent="0.2">
      <c r="A38" s="112" t="s">
        <v>135</v>
      </c>
      <c r="B38" s="116">
        <v>71175</v>
      </c>
      <c r="C38" s="116" t="s">
        <v>26</v>
      </c>
      <c r="D38" s="116"/>
      <c r="E38" s="117" t="s">
        <v>1143</v>
      </c>
      <c r="F38" s="121" t="s">
        <v>1128</v>
      </c>
      <c r="G38" s="122">
        <v>2</v>
      </c>
      <c r="H38" s="170"/>
      <c r="I38" s="115"/>
    </row>
    <row r="39" spans="1:9" ht="15" x14ac:dyDescent="0.2">
      <c r="A39" s="112" t="s">
        <v>135</v>
      </c>
      <c r="B39" s="116">
        <v>71184</v>
      </c>
      <c r="C39" s="116" t="s">
        <v>26</v>
      </c>
      <c r="D39" s="116"/>
      <c r="E39" s="117" t="s">
        <v>1144</v>
      </c>
      <c r="F39" s="112" t="s">
        <v>1128</v>
      </c>
      <c r="G39" s="122">
        <v>4</v>
      </c>
      <c r="H39" s="170"/>
      <c r="I39" s="115"/>
    </row>
    <row r="40" spans="1:9" ht="15" x14ac:dyDescent="0.2">
      <c r="A40" s="112" t="s">
        <v>135</v>
      </c>
      <c r="B40" s="116">
        <v>71456</v>
      </c>
      <c r="C40" s="116" t="s">
        <v>26</v>
      </c>
      <c r="D40" s="116"/>
      <c r="E40" s="117" t="s">
        <v>1145</v>
      </c>
      <c r="F40" s="112" t="s">
        <v>1128</v>
      </c>
      <c r="G40" s="122">
        <v>1</v>
      </c>
      <c r="H40" s="170"/>
      <c r="I40" s="115"/>
    </row>
    <row r="41" spans="1:9" ht="15" x14ac:dyDescent="0.2">
      <c r="A41" s="112" t="s">
        <v>135</v>
      </c>
      <c r="B41" s="116">
        <v>71174</v>
      </c>
      <c r="C41" s="116" t="s">
        <v>26</v>
      </c>
      <c r="D41" s="116"/>
      <c r="E41" s="117" t="s">
        <v>1146</v>
      </c>
      <c r="F41" s="112" t="s">
        <v>1128</v>
      </c>
      <c r="G41" s="118">
        <v>7</v>
      </c>
      <c r="H41" s="170"/>
      <c r="I41" s="115"/>
    </row>
    <row r="42" spans="1:9" ht="15" x14ac:dyDescent="0.2">
      <c r="A42" s="112" t="s">
        <v>135</v>
      </c>
      <c r="B42" s="116">
        <v>71171</v>
      </c>
      <c r="C42" s="116" t="s">
        <v>26</v>
      </c>
      <c r="D42" s="116"/>
      <c r="E42" s="117" t="s">
        <v>1147</v>
      </c>
      <c r="F42" s="121" t="s">
        <v>1128</v>
      </c>
      <c r="G42" s="122">
        <v>3</v>
      </c>
      <c r="H42" s="170"/>
      <c r="I42" s="115"/>
    </row>
    <row r="43" spans="1:9" ht="15" x14ac:dyDescent="0.2">
      <c r="A43" s="112" t="s">
        <v>135</v>
      </c>
      <c r="B43" s="116">
        <v>71461</v>
      </c>
      <c r="C43" s="116" t="s">
        <v>26</v>
      </c>
      <c r="D43" s="116"/>
      <c r="E43" s="117" t="s">
        <v>1148</v>
      </c>
      <c r="F43" s="112" t="s">
        <v>1128</v>
      </c>
      <c r="G43" s="118">
        <v>5</v>
      </c>
      <c r="H43" s="170"/>
      <c r="I43" s="115"/>
    </row>
    <row r="44" spans="1:9" ht="15" x14ac:dyDescent="0.2">
      <c r="A44" s="112" t="s">
        <v>131</v>
      </c>
      <c r="B44" s="112">
        <v>70104</v>
      </c>
      <c r="C44" s="116" t="s">
        <v>1836</v>
      </c>
      <c r="D44" s="116"/>
      <c r="E44" s="117" t="s">
        <v>1149</v>
      </c>
      <c r="F44" s="112" t="s">
        <v>1150</v>
      </c>
      <c r="G44" s="118">
        <v>0.5</v>
      </c>
      <c r="H44" s="123"/>
      <c r="I44" s="115"/>
    </row>
    <row r="45" spans="1:9" ht="15" x14ac:dyDescent="0.2">
      <c r="A45" s="112" t="s">
        <v>15</v>
      </c>
      <c r="B45" s="112">
        <v>91677</v>
      </c>
      <c r="C45" s="116" t="s">
        <v>26</v>
      </c>
      <c r="D45" s="116"/>
      <c r="E45" s="117" t="s">
        <v>1928</v>
      </c>
      <c r="F45" s="121" t="s">
        <v>610</v>
      </c>
      <c r="G45" s="118">
        <v>1</v>
      </c>
      <c r="H45" s="123"/>
      <c r="I45" s="115"/>
    </row>
    <row r="46" spans="1:9" ht="15" x14ac:dyDescent="0.2">
      <c r="A46" s="112" t="s">
        <v>1884</v>
      </c>
      <c r="B46" s="112">
        <v>3557</v>
      </c>
      <c r="C46" s="116" t="s">
        <v>1836</v>
      </c>
      <c r="D46" s="116"/>
      <c r="E46" s="117" t="s">
        <v>1919</v>
      </c>
      <c r="F46" s="121" t="s">
        <v>610</v>
      </c>
      <c r="G46" s="118">
        <v>30</v>
      </c>
      <c r="H46" s="123"/>
      <c r="I46" s="115"/>
    </row>
    <row r="47" spans="1:9" ht="15" x14ac:dyDescent="0.2">
      <c r="A47" s="112" t="s">
        <v>1929</v>
      </c>
      <c r="B47" s="116"/>
      <c r="C47" s="116"/>
      <c r="D47" s="116"/>
      <c r="E47" s="117" t="s">
        <v>1930</v>
      </c>
      <c r="F47" s="121" t="s">
        <v>610</v>
      </c>
      <c r="G47" s="118">
        <v>4</v>
      </c>
      <c r="H47" s="123"/>
      <c r="I47" s="115"/>
    </row>
    <row r="48" spans="1:9" ht="15" x14ac:dyDescent="0.2">
      <c r="A48" s="112" t="s">
        <v>15</v>
      </c>
      <c r="B48" s="112">
        <v>88279</v>
      </c>
      <c r="C48" s="116" t="s">
        <v>26</v>
      </c>
      <c r="D48" s="116"/>
      <c r="E48" s="117" t="s">
        <v>1151</v>
      </c>
      <c r="F48" s="121" t="s">
        <v>1130</v>
      </c>
      <c r="G48" s="118">
        <v>40</v>
      </c>
      <c r="H48" s="170"/>
      <c r="I48" s="115"/>
    </row>
    <row r="49" spans="1:9" ht="15" x14ac:dyDescent="0.2">
      <c r="A49" s="112" t="s">
        <v>15</v>
      </c>
      <c r="B49" s="112">
        <v>88243</v>
      </c>
      <c r="C49" s="116" t="s">
        <v>26</v>
      </c>
      <c r="D49" s="116"/>
      <c r="E49" s="117" t="s">
        <v>1152</v>
      </c>
      <c r="F49" s="121" t="s">
        <v>1130</v>
      </c>
      <c r="G49" s="118">
        <v>40</v>
      </c>
      <c r="H49" s="170"/>
      <c r="I49" s="115"/>
    </row>
    <row r="50" spans="1:9" ht="15.75" x14ac:dyDescent="0.2">
      <c r="A50" s="112"/>
      <c r="B50" s="116"/>
      <c r="C50" s="116"/>
      <c r="D50" s="116"/>
      <c r="E50" s="120" t="s">
        <v>1132</v>
      </c>
      <c r="F50" s="121"/>
      <c r="G50" s="122"/>
      <c r="H50" s="123"/>
      <c r="I50" s="124"/>
    </row>
    <row r="51" spans="1:9" ht="15.75" x14ac:dyDescent="0.2">
      <c r="A51" s="112"/>
      <c r="B51" s="116"/>
      <c r="C51" s="116"/>
      <c r="D51" s="116"/>
      <c r="E51" s="120"/>
      <c r="F51" s="121"/>
      <c r="G51" s="122"/>
      <c r="H51" s="123"/>
      <c r="I51" s="124"/>
    </row>
    <row r="52" spans="1:9" ht="15.75" x14ac:dyDescent="0.2">
      <c r="A52" s="112"/>
      <c r="B52" s="116"/>
      <c r="C52" s="116"/>
      <c r="D52" s="110" t="s">
        <v>1153</v>
      </c>
      <c r="E52" s="111" t="s">
        <v>1154</v>
      </c>
      <c r="F52" s="121"/>
      <c r="G52" s="122"/>
      <c r="H52" s="123"/>
      <c r="I52" s="124"/>
    </row>
    <row r="53" spans="1:9" ht="45" x14ac:dyDescent="0.2">
      <c r="A53" s="112" t="s">
        <v>135</v>
      </c>
      <c r="B53" s="116">
        <v>72198</v>
      </c>
      <c r="C53" s="116" t="s">
        <v>26</v>
      </c>
      <c r="D53" s="116"/>
      <c r="E53" s="117" t="s">
        <v>1155</v>
      </c>
      <c r="F53" s="112" t="s">
        <v>1128</v>
      </c>
      <c r="G53" s="118">
        <v>1</v>
      </c>
      <c r="H53" s="170"/>
      <c r="I53" s="115"/>
    </row>
    <row r="54" spans="1:9" ht="15" x14ac:dyDescent="0.2">
      <c r="A54" s="112" t="s">
        <v>135</v>
      </c>
      <c r="B54" s="116">
        <v>71174</v>
      </c>
      <c r="C54" s="116" t="s">
        <v>26</v>
      </c>
      <c r="D54" s="116"/>
      <c r="E54" s="117" t="s">
        <v>1146</v>
      </c>
      <c r="F54" s="112" t="s">
        <v>1128</v>
      </c>
      <c r="G54" s="118">
        <v>1</v>
      </c>
      <c r="H54" s="170"/>
      <c r="I54" s="115"/>
    </row>
    <row r="55" spans="1:9" ht="15" x14ac:dyDescent="0.2">
      <c r="A55" s="112" t="s">
        <v>135</v>
      </c>
      <c r="B55" s="116">
        <v>71171</v>
      </c>
      <c r="C55" s="116" t="s">
        <v>26</v>
      </c>
      <c r="D55" s="116"/>
      <c r="E55" s="117" t="s">
        <v>1147</v>
      </c>
      <c r="F55" s="121" t="s">
        <v>1128</v>
      </c>
      <c r="G55" s="122">
        <v>6</v>
      </c>
      <c r="H55" s="170"/>
      <c r="I55" s="115"/>
    </row>
    <row r="56" spans="1:9" ht="15" x14ac:dyDescent="0.2">
      <c r="A56" s="112" t="s">
        <v>135</v>
      </c>
      <c r="B56" s="116">
        <v>71184</v>
      </c>
      <c r="C56" s="116" t="s">
        <v>26</v>
      </c>
      <c r="D56" s="116"/>
      <c r="E56" s="117" t="s">
        <v>1144</v>
      </c>
      <c r="F56" s="112" t="s">
        <v>1128</v>
      </c>
      <c r="G56" s="122">
        <v>4</v>
      </c>
      <c r="H56" s="170"/>
      <c r="I56" s="115"/>
    </row>
    <row r="57" spans="1:9" ht="15" x14ac:dyDescent="0.2">
      <c r="A57" s="112" t="s">
        <v>135</v>
      </c>
      <c r="B57" s="116">
        <v>71456</v>
      </c>
      <c r="C57" s="116" t="s">
        <v>26</v>
      </c>
      <c r="D57" s="116"/>
      <c r="E57" s="117" t="s">
        <v>1145</v>
      </c>
      <c r="F57" s="112" t="s">
        <v>1128</v>
      </c>
      <c r="G57" s="122">
        <v>1</v>
      </c>
      <c r="H57" s="170"/>
      <c r="I57" s="115"/>
    </row>
    <row r="58" spans="1:9" ht="15" x14ac:dyDescent="0.2">
      <c r="A58" s="112" t="s">
        <v>15</v>
      </c>
      <c r="B58" s="112">
        <v>91677</v>
      </c>
      <c r="C58" s="116" t="s">
        <v>26</v>
      </c>
      <c r="D58" s="116"/>
      <c r="E58" s="117" t="s">
        <v>1927</v>
      </c>
      <c r="F58" s="121" t="s">
        <v>610</v>
      </c>
      <c r="G58" s="118">
        <v>1</v>
      </c>
      <c r="H58" s="123"/>
      <c r="I58" s="115"/>
    </row>
    <row r="59" spans="1:9" ht="15" x14ac:dyDescent="0.2">
      <c r="A59" s="112" t="s">
        <v>1884</v>
      </c>
      <c r="B59" s="112">
        <v>3557</v>
      </c>
      <c r="C59" s="116" t="s">
        <v>1836</v>
      </c>
      <c r="D59" s="116"/>
      <c r="E59" s="117" t="s">
        <v>1919</v>
      </c>
      <c r="F59" s="121" t="s">
        <v>610</v>
      </c>
      <c r="G59" s="118">
        <v>30</v>
      </c>
      <c r="H59" s="123"/>
      <c r="I59" s="115"/>
    </row>
    <row r="60" spans="1:9" ht="15" x14ac:dyDescent="0.2">
      <c r="A60" s="112" t="s">
        <v>1929</v>
      </c>
      <c r="B60" s="116"/>
      <c r="C60" s="116"/>
      <c r="D60" s="116"/>
      <c r="E60" s="117" t="s">
        <v>1930</v>
      </c>
      <c r="F60" s="121" t="s">
        <v>610</v>
      </c>
      <c r="G60" s="118">
        <v>3</v>
      </c>
      <c r="H60" s="123"/>
      <c r="I60" s="115"/>
    </row>
    <row r="61" spans="1:9" ht="15" x14ac:dyDescent="0.2">
      <c r="A61" s="112" t="s">
        <v>15</v>
      </c>
      <c r="B61" s="112">
        <v>88279</v>
      </c>
      <c r="C61" s="116" t="s">
        <v>26</v>
      </c>
      <c r="D61" s="116"/>
      <c r="E61" s="117" t="s">
        <v>1151</v>
      </c>
      <c r="F61" s="121" t="s">
        <v>1130</v>
      </c>
      <c r="G61" s="118">
        <v>30</v>
      </c>
      <c r="H61" s="170"/>
      <c r="I61" s="115"/>
    </row>
    <row r="62" spans="1:9" ht="15" x14ac:dyDescent="0.2">
      <c r="A62" s="112" t="s">
        <v>15</v>
      </c>
      <c r="B62" s="112">
        <v>88243</v>
      </c>
      <c r="C62" s="116" t="s">
        <v>26</v>
      </c>
      <c r="D62" s="116"/>
      <c r="E62" s="117" t="s">
        <v>1152</v>
      </c>
      <c r="F62" s="121" t="s">
        <v>1130</v>
      </c>
      <c r="G62" s="118">
        <v>30</v>
      </c>
      <c r="H62" s="170"/>
      <c r="I62" s="115"/>
    </row>
    <row r="63" spans="1:9" ht="15.75" x14ac:dyDescent="0.2">
      <c r="A63" s="112"/>
      <c r="B63" s="116"/>
      <c r="C63" s="116"/>
      <c r="D63" s="116"/>
      <c r="E63" s="120" t="s">
        <v>1132</v>
      </c>
      <c r="F63" s="121"/>
      <c r="G63" s="122"/>
      <c r="H63" s="123"/>
      <c r="I63" s="124"/>
    </row>
    <row r="64" spans="1:9" ht="15.75" x14ac:dyDescent="0.2">
      <c r="A64" s="112"/>
      <c r="B64" s="116"/>
      <c r="C64" s="116"/>
      <c r="D64" s="116"/>
      <c r="E64" s="120"/>
      <c r="F64" s="121"/>
      <c r="G64" s="122"/>
      <c r="H64" s="123"/>
      <c r="I64" s="124"/>
    </row>
    <row r="65" spans="1:9" ht="15.75" x14ac:dyDescent="0.2">
      <c r="A65" s="112"/>
      <c r="B65" s="116"/>
      <c r="C65" s="116"/>
      <c r="D65" s="110" t="s">
        <v>1156</v>
      </c>
      <c r="E65" s="111" t="s">
        <v>1157</v>
      </c>
      <c r="F65" s="121"/>
      <c r="G65" s="122"/>
      <c r="H65" s="123"/>
      <c r="I65" s="124"/>
    </row>
    <row r="66" spans="1:9" ht="45" x14ac:dyDescent="0.2">
      <c r="A66" s="112" t="s">
        <v>135</v>
      </c>
      <c r="B66" s="116">
        <v>72198</v>
      </c>
      <c r="C66" s="116" t="s">
        <v>26</v>
      </c>
      <c r="D66" s="116"/>
      <c r="E66" s="117" t="s">
        <v>1155</v>
      </c>
      <c r="F66" s="112" t="s">
        <v>1128</v>
      </c>
      <c r="G66" s="118">
        <v>1</v>
      </c>
      <c r="H66" s="170"/>
      <c r="I66" s="115"/>
    </row>
    <row r="67" spans="1:9" ht="15" x14ac:dyDescent="0.2">
      <c r="A67" s="112" t="s">
        <v>135</v>
      </c>
      <c r="B67" s="116">
        <v>71174</v>
      </c>
      <c r="C67" s="116" t="s">
        <v>26</v>
      </c>
      <c r="D67" s="116"/>
      <c r="E67" s="117" t="s">
        <v>1146</v>
      </c>
      <c r="F67" s="112" t="s">
        <v>1128</v>
      </c>
      <c r="G67" s="118">
        <v>1</v>
      </c>
      <c r="H67" s="170"/>
      <c r="I67" s="115"/>
    </row>
    <row r="68" spans="1:9" ht="15" x14ac:dyDescent="0.2">
      <c r="A68" s="112" t="s">
        <v>135</v>
      </c>
      <c r="B68" s="116">
        <v>71171</v>
      </c>
      <c r="C68" s="116" t="s">
        <v>26</v>
      </c>
      <c r="D68" s="116"/>
      <c r="E68" s="117" t="s">
        <v>1147</v>
      </c>
      <c r="F68" s="121" t="s">
        <v>1128</v>
      </c>
      <c r="G68" s="122">
        <v>6</v>
      </c>
      <c r="H68" s="170"/>
      <c r="I68" s="115"/>
    </row>
    <row r="69" spans="1:9" ht="15" x14ac:dyDescent="0.2">
      <c r="A69" s="112" t="s">
        <v>135</v>
      </c>
      <c r="B69" s="116">
        <v>71184</v>
      </c>
      <c r="C69" s="116" t="s">
        <v>26</v>
      </c>
      <c r="D69" s="116"/>
      <c r="E69" s="117" t="s">
        <v>1144</v>
      </c>
      <c r="F69" s="112" t="s">
        <v>1128</v>
      </c>
      <c r="G69" s="122">
        <v>4</v>
      </c>
      <c r="H69" s="170"/>
      <c r="I69" s="115"/>
    </row>
    <row r="70" spans="1:9" ht="15" x14ac:dyDescent="0.2">
      <c r="A70" s="112" t="s">
        <v>135</v>
      </c>
      <c r="B70" s="116">
        <v>71456</v>
      </c>
      <c r="C70" s="116" t="s">
        <v>26</v>
      </c>
      <c r="D70" s="116"/>
      <c r="E70" s="117" t="s">
        <v>1145</v>
      </c>
      <c r="F70" s="112" t="s">
        <v>1128</v>
      </c>
      <c r="G70" s="122">
        <v>1</v>
      </c>
      <c r="H70" s="170"/>
      <c r="I70" s="115"/>
    </row>
    <row r="71" spans="1:9" ht="15" x14ac:dyDescent="0.2">
      <c r="A71" s="112" t="s">
        <v>15</v>
      </c>
      <c r="B71" s="112">
        <v>91677</v>
      </c>
      <c r="C71" s="116" t="s">
        <v>26</v>
      </c>
      <c r="D71" s="116"/>
      <c r="E71" s="117" t="s">
        <v>1927</v>
      </c>
      <c r="F71" s="121" t="s">
        <v>610</v>
      </c>
      <c r="G71" s="118">
        <v>1</v>
      </c>
      <c r="H71" s="123"/>
      <c r="I71" s="115"/>
    </row>
    <row r="72" spans="1:9" ht="15" x14ac:dyDescent="0.2">
      <c r="A72" s="112" t="s">
        <v>1884</v>
      </c>
      <c r="B72" s="112">
        <v>3557</v>
      </c>
      <c r="C72" s="116" t="s">
        <v>1836</v>
      </c>
      <c r="D72" s="116"/>
      <c r="E72" s="117" t="s">
        <v>1919</v>
      </c>
      <c r="F72" s="121" t="s">
        <v>610</v>
      </c>
      <c r="G72" s="118">
        <v>30</v>
      </c>
      <c r="H72" s="123"/>
      <c r="I72" s="115"/>
    </row>
    <row r="73" spans="1:9" ht="15" x14ac:dyDescent="0.2">
      <c r="A73" s="112" t="s">
        <v>1929</v>
      </c>
      <c r="B73" s="116"/>
      <c r="C73" s="116"/>
      <c r="D73" s="116"/>
      <c r="E73" s="117" t="s">
        <v>1930</v>
      </c>
      <c r="F73" s="121" t="s">
        <v>610</v>
      </c>
      <c r="G73" s="118">
        <v>3</v>
      </c>
      <c r="H73" s="123"/>
      <c r="I73" s="115"/>
    </row>
    <row r="74" spans="1:9" ht="15" x14ac:dyDescent="0.2">
      <c r="A74" s="112" t="s">
        <v>15</v>
      </c>
      <c r="B74" s="112">
        <v>88279</v>
      </c>
      <c r="C74" s="116" t="s">
        <v>26</v>
      </c>
      <c r="D74" s="116"/>
      <c r="E74" s="117" t="s">
        <v>1151</v>
      </c>
      <c r="F74" s="121" t="s">
        <v>1130</v>
      </c>
      <c r="G74" s="118">
        <v>30</v>
      </c>
      <c r="H74" s="170"/>
      <c r="I74" s="115"/>
    </row>
    <row r="75" spans="1:9" ht="15" x14ac:dyDescent="0.2">
      <c r="A75" s="112" t="s">
        <v>15</v>
      </c>
      <c r="B75" s="112">
        <v>88243</v>
      </c>
      <c r="C75" s="116" t="s">
        <v>26</v>
      </c>
      <c r="D75" s="116"/>
      <c r="E75" s="117" t="s">
        <v>1152</v>
      </c>
      <c r="F75" s="121" t="s">
        <v>1130</v>
      </c>
      <c r="G75" s="118">
        <v>30</v>
      </c>
      <c r="H75" s="170"/>
      <c r="I75" s="115"/>
    </row>
    <row r="76" spans="1:9" ht="15.75" x14ac:dyDescent="0.2">
      <c r="A76" s="112"/>
      <c r="B76" s="116"/>
      <c r="C76" s="116"/>
      <c r="D76" s="116"/>
      <c r="E76" s="120" t="s">
        <v>1132</v>
      </c>
      <c r="F76" s="121"/>
      <c r="G76" s="122"/>
      <c r="H76" s="123"/>
      <c r="I76" s="124"/>
    </row>
    <row r="77" spans="1:9" ht="15.75" x14ac:dyDescent="0.2">
      <c r="A77" s="112"/>
      <c r="B77" s="116"/>
      <c r="C77" s="116"/>
      <c r="D77" s="116"/>
      <c r="E77" s="120"/>
      <c r="F77" s="121"/>
      <c r="G77" s="122"/>
      <c r="H77" s="123"/>
      <c r="I77" s="124"/>
    </row>
    <row r="78" spans="1:9" ht="15.75" x14ac:dyDescent="0.2">
      <c r="A78" s="112"/>
      <c r="B78" s="116"/>
      <c r="C78" s="116"/>
      <c r="D78" s="110" t="s">
        <v>1158</v>
      </c>
      <c r="E78" s="111" t="s">
        <v>1159</v>
      </c>
      <c r="F78" s="121"/>
      <c r="G78" s="122"/>
      <c r="H78" s="123"/>
      <c r="I78" s="124"/>
    </row>
    <row r="79" spans="1:9" ht="45" x14ac:dyDescent="0.2">
      <c r="A79" s="112" t="s">
        <v>135</v>
      </c>
      <c r="B79" s="116">
        <v>72198</v>
      </c>
      <c r="C79" s="116" t="s">
        <v>26</v>
      </c>
      <c r="D79" s="116"/>
      <c r="E79" s="117" t="s">
        <v>1155</v>
      </c>
      <c r="F79" s="112" t="s">
        <v>1128</v>
      </c>
      <c r="G79" s="118">
        <v>1</v>
      </c>
      <c r="H79" s="170"/>
      <c r="I79" s="115"/>
    </row>
    <row r="80" spans="1:9" ht="15" x14ac:dyDescent="0.2">
      <c r="A80" s="112" t="s">
        <v>135</v>
      </c>
      <c r="B80" s="116">
        <v>71174</v>
      </c>
      <c r="C80" s="116" t="s">
        <v>26</v>
      </c>
      <c r="D80" s="116"/>
      <c r="E80" s="117" t="s">
        <v>1146</v>
      </c>
      <c r="F80" s="112" t="s">
        <v>1128</v>
      </c>
      <c r="G80" s="118">
        <v>1</v>
      </c>
      <c r="H80" s="170"/>
      <c r="I80" s="115"/>
    </row>
    <row r="81" spans="1:9" ht="15" x14ac:dyDescent="0.2">
      <c r="A81" s="112" t="s">
        <v>135</v>
      </c>
      <c r="B81" s="116">
        <v>71171</v>
      </c>
      <c r="C81" s="116" t="s">
        <v>26</v>
      </c>
      <c r="D81" s="116"/>
      <c r="E81" s="117" t="s">
        <v>1147</v>
      </c>
      <c r="F81" s="121" t="s">
        <v>1128</v>
      </c>
      <c r="G81" s="122">
        <v>8</v>
      </c>
      <c r="H81" s="170"/>
      <c r="I81" s="115"/>
    </row>
    <row r="82" spans="1:9" ht="15" x14ac:dyDescent="0.2">
      <c r="A82" s="112" t="s">
        <v>135</v>
      </c>
      <c r="B82" s="116">
        <v>71184</v>
      </c>
      <c r="C82" s="116" t="s">
        <v>26</v>
      </c>
      <c r="D82" s="116"/>
      <c r="E82" s="117" t="s">
        <v>1144</v>
      </c>
      <c r="F82" s="112" t="s">
        <v>1128</v>
      </c>
      <c r="G82" s="122">
        <v>4</v>
      </c>
      <c r="H82" s="170"/>
      <c r="I82" s="115"/>
    </row>
    <row r="83" spans="1:9" ht="15" x14ac:dyDescent="0.2">
      <c r="A83" s="112" t="s">
        <v>135</v>
      </c>
      <c r="B83" s="116">
        <v>71456</v>
      </c>
      <c r="C83" s="116" t="s">
        <v>26</v>
      </c>
      <c r="D83" s="116"/>
      <c r="E83" s="117" t="s">
        <v>1145</v>
      </c>
      <c r="F83" s="112" t="s">
        <v>1128</v>
      </c>
      <c r="G83" s="122">
        <v>1</v>
      </c>
      <c r="H83" s="170"/>
      <c r="I83" s="115"/>
    </row>
    <row r="84" spans="1:9" ht="15" x14ac:dyDescent="0.2">
      <c r="A84" s="112" t="s">
        <v>15</v>
      </c>
      <c r="B84" s="112">
        <v>91677</v>
      </c>
      <c r="C84" s="116" t="s">
        <v>26</v>
      </c>
      <c r="D84" s="116"/>
      <c r="E84" s="117" t="s">
        <v>1927</v>
      </c>
      <c r="F84" s="121" t="s">
        <v>610</v>
      </c>
      <c r="G84" s="118">
        <v>1</v>
      </c>
      <c r="H84" s="123"/>
      <c r="I84" s="115"/>
    </row>
    <row r="85" spans="1:9" ht="15" x14ac:dyDescent="0.2">
      <c r="A85" s="112" t="s">
        <v>1884</v>
      </c>
      <c r="B85" s="112">
        <v>3557</v>
      </c>
      <c r="C85" s="116" t="s">
        <v>1836</v>
      </c>
      <c r="D85" s="116"/>
      <c r="E85" s="117" t="s">
        <v>1919</v>
      </c>
      <c r="F85" s="121" t="s">
        <v>610</v>
      </c>
      <c r="G85" s="118">
        <v>30</v>
      </c>
      <c r="H85" s="123"/>
      <c r="I85" s="115"/>
    </row>
    <row r="86" spans="1:9" ht="15" x14ac:dyDescent="0.2">
      <c r="A86" s="112" t="s">
        <v>1929</v>
      </c>
      <c r="B86" s="116"/>
      <c r="C86" s="116"/>
      <c r="D86" s="116"/>
      <c r="E86" s="117" t="s">
        <v>1930</v>
      </c>
      <c r="F86" s="121" t="s">
        <v>610</v>
      </c>
      <c r="G86" s="118">
        <v>3</v>
      </c>
      <c r="H86" s="123"/>
      <c r="I86" s="115"/>
    </row>
    <row r="87" spans="1:9" ht="15" x14ac:dyDescent="0.2">
      <c r="A87" s="112" t="s">
        <v>15</v>
      </c>
      <c r="B87" s="112">
        <v>88279</v>
      </c>
      <c r="C87" s="116" t="s">
        <v>26</v>
      </c>
      <c r="D87" s="116"/>
      <c r="E87" s="117" t="s">
        <v>1151</v>
      </c>
      <c r="F87" s="121" t="s">
        <v>1130</v>
      </c>
      <c r="G87" s="118">
        <v>30</v>
      </c>
      <c r="H87" s="170"/>
      <c r="I87" s="115"/>
    </row>
    <row r="88" spans="1:9" ht="15" x14ac:dyDescent="0.2">
      <c r="A88" s="112" t="s">
        <v>15</v>
      </c>
      <c r="B88" s="112">
        <v>88243</v>
      </c>
      <c r="C88" s="116" t="s">
        <v>26</v>
      </c>
      <c r="D88" s="116"/>
      <c r="E88" s="117" t="s">
        <v>1152</v>
      </c>
      <c r="F88" s="121" t="s">
        <v>1130</v>
      </c>
      <c r="G88" s="118">
        <v>30</v>
      </c>
      <c r="H88" s="170"/>
      <c r="I88" s="115"/>
    </row>
    <row r="89" spans="1:9" ht="15.75" x14ac:dyDescent="0.2">
      <c r="A89" s="112"/>
      <c r="B89" s="116"/>
      <c r="C89" s="116"/>
      <c r="D89" s="116"/>
      <c r="E89" s="120" t="s">
        <v>1132</v>
      </c>
      <c r="F89" s="121"/>
      <c r="G89" s="122"/>
      <c r="H89" s="123"/>
      <c r="I89" s="124"/>
    </row>
    <row r="90" spans="1:9" ht="15.75" x14ac:dyDescent="0.2">
      <c r="A90" s="112"/>
      <c r="B90" s="116"/>
      <c r="C90" s="116"/>
      <c r="D90" s="116"/>
      <c r="E90" s="120"/>
      <c r="F90" s="121"/>
      <c r="G90" s="122"/>
      <c r="H90" s="123"/>
      <c r="I90" s="124"/>
    </row>
    <row r="91" spans="1:9" ht="15.75" x14ac:dyDescent="0.2">
      <c r="A91" s="112"/>
      <c r="B91" s="116"/>
      <c r="C91" s="116"/>
      <c r="D91" s="110" t="s">
        <v>1160</v>
      </c>
      <c r="E91" s="111" t="s">
        <v>1161</v>
      </c>
      <c r="F91" s="121"/>
      <c r="G91" s="122"/>
      <c r="H91" s="123"/>
      <c r="I91" s="124"/>
    </row>
    <row r="92" spans="1:9" ht="45" x14ac:dyDescent="0.2">
      <c r="A92" s="112" t="s">
        <v>135</v>
      </c>
      <c r="B92" s="116">
        <v>72198</v>
      </c>
      <c r="C92" s="116" t="s">
        <v>26</v>
      </c>
      <c r="D92" s="116"/>
      <c r="E92" s="117" t="s">
        <v>1155</v>
      </c>
      <c r="F92" s="112" t="s">
        <v>1128</v>
      </c>
      <c r="G92" s="118">
        <v>1</v>
      </c>
      <c r="H92" s="170"/>
      <c r="I92" s="115"/>
    </row>
    <row r="93" spans="1:9" ht="15" x14ac:dyDescent="0.2">
      <c r="A93" s="112" t="s">
        <v>135</v>
      </c>
      <c r="B93" s="116">
        <v>71174</v>
      </c>
      <c r="C93" s="116" t="s">
        <v>26</v>
      </c>
      <c r="D93" s="116"/>
      <c r="E93" s="117" t="s">
        <v>1146</v>
      </c>
      <c r="F93" s="112" t="s">
        <v>1128</v>
      </c>
      <c r="G93" s="118">
        <v>1</v>
      </c>
      <c r="H93" s="170"/>
      <c r="I93" s="115"/>
    </row>
    <row r="94" spans="1:9" ht="15" x14ac:dyDescent="0.2">
      <c r="A94" s="112" t="s">
        <v>135</v>
      </c>
      <c r="B94" s="116">
        <v>71171</v>
      </c>
      <c r="C94" s="116" t="s">
        <v>26</v>
      </c>
      <c r="D94" s="116"/>
      <c r="E94" s="117" t="s">
        <v>1147</v>
      </c>
      <c r="F94" s="121" t="s">
        <v>1128</v>
      </c>
      <c r="G94" s="122">
        <v>3</v>
      </c>
      <c r="H94" s="170"/>
      <c r="I94" s="115"/>
    </row>
    <row r="95" spans="1:9" ht="15" x14ac:dyDescent="0.2">
      <c r="A95" s="112" t="s">
        <v>135</v>
      </c>
      <c r="B95" s="116">
        <v>71184</v>
      </c>
      <c r="C95" s="116" t="s">
        <v>26</v>
      </c>
      <c r="D95" s="116"/>
      <c r="E95" s="117" t="s">
        <v>1144</v>
      </c>
      <c r="F95" s="112" t="s">
        <v>1128</v>
      </c>
      <c r="G95" s="122">
        <v>4</v>
      </c>
      <c r="H95" s="170"/>
      <c r="I95" s="115"/>
    </row>
    <row r="96" spans="1:9" ht="15" x14ac:dyDescent="0.2">
      <c r="A96" s="112" t="s">
        <v>135</v>
      </c>
      <c r="B96" s="116">
        <v>71456</v>
      </c>
      <c r="C96" s="116" t="s">
        <v>26</v>
      </c>
      <c r="D96" s="116"/>
      <c r="E96" s="117" t="s">
        <v>1145</v>
      </c>
      <c r="F96" s="112" t="s">
        <v>1128</v>
      </c>
      <c r="G96" s="122">
        <v>1</v>
      </c>
      <c r="H96" s="170"/>
      <c r="I96" s="115"/>
    </row>
    <row r="97" spans="1:9" ht="15" x14ac:dyDescent="0.2">
      <c r="A97" s="112" t="s">
        <v>15</v>
      </c>
      <c r="B97" s="112">
        <v>91677</v>
      </c>
      <c r="C97" s="116" t="s">
        <v>26</v>
      </c>
      <c r="D97" s="116"/>
      <c r="E97" s="117" t="s">
        <v>1927</v>
      </c>
      <c r="F97" s="121" t="s">
        <v>610</v>
      </c>
      <c r="G97" s="118">
        <v>1</v>
      </c>
      <c r="H97" s="123"/>
      <c r="I97" s="115"/>
    </row>
    <row r="98" spans="1:9" ht="15" x14ac:dyDescent="0.2">
      <c r="A98" s="112" t="s">
        <v>1884</v>
      </c>
      <c r="B98" s="112">
        <v>3557</v>
      </c>
      <c r="C98" s="116" t="s">
        <v>1836</v>
      </c>
      <c r="D98" s="116"/>
      <c r="E98" s="117" t="s">
        <v>1919</v>
      </c>
      <c r="F98" s="121" t="s">
        <v>610</v>
      </c>
      <c r="G98" s="118">
        <v>30</v>
      </c>
      <c r="H98" s="123"/>
      <c r="I98" s="115"/>
    </row>
    <row r="99" spans="1:9" ht="15" x14ac:dyDescent="0.2">
      <c r="A99" s="112" t="s">
        <v>1929</v>
      </c>
      <c r="B99" s="116"/>
      <c r="C99" s="116"/>
      <c r="D99" s="116"/>
      <c r="E99" s="117" t="s">
        <v>1930</v>
      </c>
      <c r="F99" s="121" t="s">
        <v>610</v>
      </c>
      <c r="G99" s="118">
        <v>3</v>
      </c>
      <c r="H99" s="123"/>
      <c r="I99" s="115"/>
    </row>
    <row r="100" spans="1:9" ht="15" x14ac:dyDescent="0.2">
      <c r="A100" s="112" t="s">
        <v>15</v>
      </c>
      <c r="B100" s="112">
        <v>88279</v>
      </c>
      <c r="C100" s="116" t="s">
        <v>26</v>
      </c>
      <c r="D100" s="116"/>
      <c r="E100" s="117" t="s">
        <v>1151</v>
      </c>
      <c r="F100" s="121" t="s">
        <v>1130</v>
      </c>
      <c r="G100" s="118">
        <v>30</v>
      </c>
      <c r="H100" s="170"/>
      <c r="I100" s="115"/>
    </row>
    <row r="101" spans="1:9" ht="15" x14ac:dyDescent="0.2">
      <c r="A101" s="112" t="s">
        <v>15</v>
      </c>
      <c r="B101" s="112">
        <v>88243</v>
      </c>
      <c r="C101" s="116" t="s">
        <v>26</v>
      </c>
      <c r="D101" s="116"/>
      <c r="E101" s="117" t="s">
        <v>1152</v>
      </c>
      <c r="F101" s="121" t="s">
        <v>1130</v>
      </c>
      <c r="G101" s="118">
        <v>30</v>
      </c>
      <c r="H101" s="170"/>
      <c r="I101" s="115"/>
    </row>
    <row r="102" spans="1:9" ht="15.75" x14ac:dyDescent="0.2">
      <c r="A102" s="112"/>
      <c r="B102" s="116"/>
      <c r="C102" s="116"/>
      <c r="D102" s="116"/>
      <c r="E102" s="120" t="s">
        <v>1132</v>
      </c>
      <c r="F102" s="121"/>
      <c r="G102" s="122"/>
      <c r="H102" s="123"/>
      <c r="I102" s="124"/>
    </row>
    <row r="103" spans="1:9" ht="15.75" x14ac:dyDescent="0.2">
      <c r="A103" s="112"/>
      <c r="B103" s="116"/>
      <c r="C103" s="116"/>
      <c r="D103" s="116"/>
      <c r="E103" s="120"/>
      <c r="F103" s="121"/>
      <c r="G103" s="122"/>
      <c r="H103" s="123"/>
      <c r="I103" s="124"/>
    </row>
    <row r="104" spans="1:9" ht="15.75" x14ac:dyDescent="0.2">
      <c r="A104" s="112"/>
      <c r="B104" s="116"/>
      <c r="C104" s="116"/>
      <c r="D104" s="110" t="s">
        <v>1162</v>
      </c>
      <c r="E104" s="111" t="s">
        <v>1163</v>
      </c>
      <c r="F104" s="121"/>
      <c r="G104" s="122"/>
      <c r="H104" s="123"/>
      <c r="I104" s="124"/>
    </row>
    <row r="105" spans="1:9" ht="45" x14ac:dyDescent="0.2">
      <c r="A105" s="112" t="s">
        <v>135</v>
      </c>
      <c r="B105" s="116">
        <v>72198</v>
      </c>
      <c r="C105" s="116" t="s">
        <v>26</v>
      </c>
      <c r="D105" s="116"/>
      <c r="E105" s="117" t="s">
        <v>1155</v>
      </c>
      <c r="F105" s="112" t="s">
        <v>1128</v>
      </c>
      <c r="G105" s="118">
        <v>1</v>
      </c>
      <c r="H105" s="170"/>
      <c r="I105" s="115"/>
    </row>
    <row r="106" spans="1:9" ht="15" x14ac:dyDescent="0.2">
      <c r="A106" s="112" t="s">
        <v>135</v>
      </c>
      <c r="B106" s="116">
        <v>71174</v>
      </c>
      <c r="C106" s="116" t="s">
        <v>26</v>
      </c>
      <c r="D106" s="116"/>
      <c r="E106" s="117" t="s">
        <v>1146</v>
      </c>
      <c r="F106" s="112" t="s">
        <v>1128</v>
      </c>
      <c r="G106" s="118">
        <v>1</v>
      </c>
      <c r="H106" s="170"/>
      <c r="I106" s="115"/>
    </row>
    <row r="107" spans="1:9" ht="15" x14ac:dyDescent="0.2">
      <c r="A107" s="112" t="s">
        <v>135</v>
      </c>
      <c r="B107" s="116">
        <v>71171</v>
      </c>
      <c r="C107" s="116" t="s">
        <v>26</v>
      </c>
      <c r="D107" s="116"/>
      <c r="E107" s="117" t="s">
        <v>1147</v>
      </c>
      <c r="F107" s="121" t="s">
        <v>1128</v>
      </c>
      <c r="G107" s="122">
        <v>3</v>
      </c>
      <c r="H107" s="170"/>
      <c r="I107" s="115"/>
    </row>
    <row r="108" spans="1:9" ht="15" x14ac:dyDescent="0.2">
      <c r="A108" s="112" t="s">
        <v>135</v>
      </c>
      <c r="B108" s="116">
        <v>71184</v>
      </c>
      <c r="C108" s="116" t="s">
        <v>26</v>
      </c>
      <c r="D108" s="116"/>
      <c r="E108" s="117" t="s">
        <v>1144</v>
      </c>
      <c r="F108" s="112" t="s">
        <v>1128</v>
      </c>
      <c r="G108" s="122">
        <v>4</v>
      </c>
      <c r="H108" s="170"/>
      <c r="I108" s="115"/>
    </row>
    <row r="109" spans="1:9" ht="15" x14ac:dyDescent="0.2">
      <c r="A109" s="112" t="s">
        <v>135</v>
      </c>
      <c r="B109" s="116">
        <v>71456</v>
      </c>
      <c r="C109" s="116" t="s">
        <v>26</v>
      </c>
      <c r="D109" s="116"/>
      <c r="E109" s="117" t="s">
        <v>1145</v>
      </c>
      <c r="F109" s="112" t="s">
        <v>1128</v>
      </c>
      <c r="G109" s="122">
        <v>1</v>
      </c>
      <c r="H109" s="170"/>
      <c r="I109" s="115"/>
    </row>
    <row r="110" spans="1:9" ht="15" x14ac:dyDescent="0.2">
      <c r="A110" s="112" t="s">
        <v>15</v>
      </c>
      <c r="B110" s="112">
        <v>91677</v>
      </c>
      <c r="C110" s="116" t="s">
        <v>26</v>
      </c>
      <c r="D110" s="116"/>
      <c r="E110" s="117" t="s">
        <v>1927</v>
      </c>
      <c r="F110" s="121" t="s">
        <v>610</v>
      </c>
      <c r="G110" s="118">
        <v>1</v>
      </c>
      <c r="H110" s="123"/>
      <c r="I110" s="115"/>
    </row>
    <row r="111" spans="1:9" ht="15" x14ac:dyDescent="0.2">
      <c r="A111" s="112" t="s">
        <v>1884</v>
      </c>
      <c r="B111" s="112">
        <v>3557</v>
      </c>
      <c r="C111" s="116" t="s">
        <v>1836</v>
      </c>
      <c r="D111" s="116"/>
      <c r="E111" s="117" t="s">
        <v>1919</v>
      </c>
      <c r="F111" s="121" t="s">
        <v>610</v>
      </c>
      <c r="G111" s="118">
        <v>30</v>
      </c>
      <c r="H111" s="123"/>
      <c r="I111" s="115"/>
    </row>
    <row r="112" spans="1:9" ht="15" x14ac:dyDescent="0.2">
      <c r="A112" s="112" t="s">
        <v>1929</v>
      </c>
      <c r="B112" s="116"/>
      <c r="C112" s="116"/>
      <c r="D112" s="116"/>
      <c r="E112" s="117" t="s">
        <v>1930</v>
      </c>
      <c r="F112" s="121" t="s">
        <v>610</v>
      </c>
      <c r="G112" s="118">
        <v>3</v>
      </c>
      <c r="H112" s="123"/>
      <c r="I112" s="115"/>
    </row>
    <row r="113" spans="1:9" ht="15" x14ac:dyDescent="0.2">
      <c r="A113" s="112" t="s">
        <v>15</v>
      </c>
      <c r="B113" s="112">
        <v>88279</v>
      </c>
      <c r="C113" s="116" t="s">
        <v>26</v>
      </c>
      <c r="D113" s="116"/>
      <c r="E113" s="117" t="s">
        <v>1151</v>
      </c>
      <c r="F113" s="121" t="s">
        <v>1130</v>
      </c>
      <c r="G113" s="118">
        <v>30</v>
      </c>
      <c r="H113" s="170"/>
      <c r="I113" s="115"/>
    </row>
    <row r="114" spans="1:9" ht="15" x14ac:dyDescent="0.2">
      <c r="A114" s="112" t="s">
        <v>15</v>
      </c>
      <c r="B114" s="112">
        <v>88243</v>
      </c>
      <c r="C114" s="116" t="s">
        <v>26</v>
      </c>
      <c r="D114" s="116"/>
      <c r="E114" s="117" t="s">
        <v>1152</v>
      </c>
      <c r="F114" s="121" t="s">
        <v>1130</v>
      </c>
      <c r="G114" s="118">
        <v>30</v>
      </c>
      <c r="H114" s="170"/>
      <c r="I114" s="115"/>
    </row>
    <row r="115" spans="1:9" ht="15.75" x14ac:dyDescent="0.2">
      <c r="A115" s="112"/>
      <c r="B115" s="116"/>
      <c r="C115" s="116"/>
      <c r="D115" s="116"/>
      <c r="E115" s="120" t="s">
        <v>1132</v>
      </c>
      <c r="F115" s="121"/>
      <c r="G115" s="122"/>
      <c r="H115" s="123"/>
      <c r="I115" s="124"/>
    </row>
    <row r="116" spans="1:9" ht="15.75" x14ac:dyDescent="0.2">
      <c r="A116" s="112"/>
      <c r="B116" s="116"/>
      <c r="C116" s="116"/>
      <c r="D116" s="116"/>
      <c r="E116" s="120"/>
      <c r="F116" s="121"/>
      <c r="G116" s="122"/>
      <c r="H116" s="123"/>
      <c r="I116" s="124"/>
    </row>
    <row r="117" spans="1:9" ht="15.75" x14ac:dyDescent="0.2">
      <c r="A117" s="112"/>
      <c r="B117" s="116"/>
      <c r="C117" s="116"/>
      <c r="D117" s="110" t="s">
        <v>1164</v>
      </c>
      <c r="E117" s="111" t="s">
        <v>1165</v>
      </c>
      <c r="F117" s="121"/>
      <c r="G117" s="122"/>
      <c r="H117" s="123"/>
      <c r="I117" s="124"/>
    </row>
    <row r="118" spans="1:9" ht="45" x14ac:dyDescent="0.2">
      <c r="A118" s="112" t="s">
        <v>135</v>
      </c>
      <c r="B118" s="116">
        <v>72198</v>
      </c>
      <c r="C118" s="116" t="s">
        <v>26</v>
      </c>
      <c r="D118" s="116"/>
      <c r="E118" s="117" t="s">
        <v>1155</v>
      </c>
      <c r="F118" s="112" t="s">
        <v>1128</v>
      </c>
      <c r="G118" s="118">
        <v>1</v>
      </c>
      <c r="H118" s="170"/>
      <c r="I118" s="115"/>
    </row>
    <row r="119" spans="1:9" ht="15" x14ac:dyDescent="0.2">
      <c r="A119" s="112" t="s">
        <v>135</v>
      </c>
      <c r="B119" s="116">
        <v>71174</v>
      </c>
      <c r="C119" s="116" t="s">
        <v>26</v>
      </c>
      <c r="D119" s="116"/>
      <c r="E119" s="117" t="s">
        <v>1146</v>
      </c>
      <c r="F119" s="112" t="s">
        <v>1128</v>
      </c>
      <c r="G119" s="118">
        <v>1</v>
      </c>
      <c r="H119" s="170"/>
      <c r="I119" s="115"/>
    </row>
    <row r="120" spans="1:9" ht="15" x14ac:dyDescent="0.2">
      <c r="A120" s="112" t="s">
        <v>135</v>
      </c>
      <c r="B120" s="116">
        <v>71171</v>
      </c>
      <c r="C120" s="116" t="s">
        <v>26</v>
      </c>
      <c r="D120" s="116"/>
      <c r="E120" s="117" t="s">
        <v>1147</v>
      </c>
      <c r="F120" s="121" t="s">
        <v>1128</v>
      </c>
      <c r="G120" s="122">
        <v>3</v>
      </c>
      <c r="H120" s="170"/>
      <c r="I120" s="115"/>
    </row>
    <row r="121" spans="1:9" ht="15" x14ac:dyDescent="0.2">
      <c r="A121" s="112" t="s">
        <v>135</v>
      </c>
      <c r="B121" s="116">
        <v>71184</v>
      </c>
      <c r="C121" s="116" t="s">
        <v>26</v>
      </c>
      <c r="D121" s="116"/>
      <c r="E121" s="117" t="s">
        <v>1144</v>
      </c>
      <c r="F121" s="112" t="s">
        <v>1128</v>
      </c>
      <c r="G121" s="122">
        <v>4</v>
      </c>
      <c r="H121" s="170"/>
      <c r="I121" s="115"/>
    </row>
    <row r="122" spans="1:9" ht="15" x14ac:dyDescent="0.2">
      <c r="A122" s="112" t="s">
        <v>135</v>
      </c>
      <c r="B122" s="116">
        <v>71456</v>
      </c>
      <c r="C122" s="116" t="s">
        <v>26</v>
      </c>
      <c r="D122" s="116"/>
      <c r="E122" s="117" t="s">
        <v>1145</v>
      </c>
      <c r="F122" s="112" t="s">
        <v>1128</v>
      </c>
      <c r="G122" s="122">
        <v>1</v>
      </c>
      <c r="H122" s="170"/>
      <c r="I122" s="115"/>
    </row>
    <row r="123" spans="1:9" ht="15" x14ac:dyDescent="0.2">
      <c r="A123" s="112" t="s">
        <v>15</v>
      </c>
      <c r="B123" s="112">
        <v>91677</v>
      </c>
      <c r="C123" s="116" t="s">
        <v>26</v>
      </c>
      <c r="D123" s="116"/>
      <c r="E123" s="117" t="s">
        <v>1927</v>
      </c>
      <c r="F123" s="121" t="s">
        <v>610</v>
      </c>
      <c r="G123" s="118">
        <v>1</v>
      </c>
      <c r="H123" s="123"/>
      <c r="I123" s="115"/>
    </row>
    <row r="124" spans="1:9" ht="15" x14ac:dyDescent="0.2">
      <c r="A124" s="112" t="s">
        <v>1884</v>
      </c>
      <c r="B124" s="112">
        <v>3557</v>
      </c>
      <c r="C124" s="116" t="s">
        <v>1836</v>
      </c>
      <c r="D124" s="116"/>
      <c r="E124" s="117" t="s">
        <v>1919</v>
      </c>
      <c r="F124" s="121" t="s">
        <v>610</v>
      </c>
      <c r="G124" s="118">
        <v>30</v>
      </c>
      <c r="H124" s="123"/>
      <c r="I124" s="115"/>
    </row>
    <row r="125" spans="1:9" ht="15" x14ac:dyDescent="0.2">
      <c r="A125" s="112" t="s">
        <v>1929</v>
      </c>
      <c r="B125" s="116"/>
      <c r="C125" s="116"/>
      <c r="D125" s="116"/>
      <c r="E125" s="117" t="s">
        <v>1930</v>
      </c>
      <c r="F125" s="121" t="s">
        <v>610</v>
      </c>
      <c r="G125" s="118">
        <v>3</v>
      </c>
      <c r="H125" s="123"/>
      <c r="I125" s="115"/>
    </row>
    <row r="126" spans="1:9" ht="15" x14ac:dyDescent="0.2">
      <c r="A126" s="112" t="s">
        <v>15</v>
      </c>
      <c r="B126" s="112">
        <v>88279</v>
      </c>
      <c r="C126" s="116" t="s">
        <v>26</v>
      </c>
      <c r="D126" s="116"/>
      <c r="E126" s="117" t="s">
        <v>1151</v>
      </c>
      <c r="F126" s="121" t="s">
        <v>1130</v>
      </c>
      <c r="G126" s="118">
        <v>30</v>
      </c>
      <c r="H126" s="170"/>
      <c r="I126" s="115"/>
    </row>
    <row r="127" spans="1:9" ht="15" x14ac:dyDescent="0.2">
      <c r="A127" s="112" t="s">
        <v>15</v>
      </c>
      <c r="B127" s="112">
        <v>88243</v>
      </c>
      <c r="C127" s="116" t="s">
        <v>26</v>
      </c>
      <c r="D127" s="116"/>
      <c r="E127" s="117" t="s">
        <v>1152</v>
      </c>
      <c r="F127" s="121" t="s">
        <v>1130</v>
      </c>
      <c r="G127" s="118">
        <v>30</v>
      </c>
      <c r="H127" s="170"/>
      <c r="I127" s="115"/>
    </row>
    <row r="128" spans="1:9" ht="15.75" x14ac:dyDescent="0.2">
      <c r="A128" s="112"/>
      <c r="B128" s="116"/>
      <c r="C128" s="116"/>
      <c r="D128" s="116"/>
      <c r="E128" s="120" t="s">
        <v>1132</v>
      </c>
      <c r="F128" s="121"/>
      <c r="G128" s="122"/>
      <c r="H128" s="123"/>
      <c r="I128" s="124"/>
    </row>
    <row r="129" spans="1:9" ht="15.75" x14ac:dyDescent="0.2">
      <c r="A129" s="112"/>
      <c r="B129" s="116"/>
      <c r="C129" s="116"/>
      <c r="D129" s="116"/>
      <c r="E129" s="120"/>
      <c r="F129" s="121"/>
      <c r="G129" s="122"/>
      <c r="H129" s="123"/>
      <c r="I129" s="124"/>
    </row>
    <row r="130" spans="1:9" ht="15.75" x14ac:dyDescent="0.2">
      <c r="A130" s="112"/>
      <c r="B130" s="116"/>
      <c r="C130" s="116"/>
      <c r="D130" s="110" t="s">
        <v>1166</v>
      </c>
      <c r="E130" s="111" t="s">
        <v>1167</v>
      </c>
      <c r="F130" s="121"/>
      <c r="G130" s="122"/>
      <c r="H130" s="123"/>
      <c r="I130" s="124"/>
    </row>
    <row r="131" spans="1:9" ht="45" x14ac:dyDescent="0.2">
      <c r="A131" s="112" t="s">
        <v>135</v>
      </c>
      <c r="B131" s="116">
        <v>72198</v>
      </c>
      <c r="C131" s="116" t="s">
        <v>26</v>
      </c>
      <c r="D131" s="116"/>
      <c r="E131" s="117" t="s">
        <v>1155</v>
      </c>
      <c r="F131" s="112" t="s">
        <v>1128</v>
      </c>
      <c r="G131" s="118">
        <v>1</v>
      </c>
      <c r="H131" s="170"/>
      <c r="I131" s="115"/>
    </row>
    <row r="132" spans="1:9" ht="15" x14ac:dyDescent="0.2">
      <c r="A132" s="112" t="s">
        <v>135</v>
      </c>
      <c r="B132" s="116">
        <v>71174</v>
      </c>
      <c r="C132" s="116" t="s">
        <v>26</v>
      </c>
      <c r="D132" s="116"/>
      <c r="E132" s="117" t="s">
        <v>1146</v>
      </c>
      <c r="F132" s="112" t="s">
        <v>1128</v>
      </c>
      <c r="G132" s="118">
        <v>1</v>
      </c>
      <c r="H132" s="170"/>
      <c r="I132" s="115"/>
    </row>
    <row r="133" spans="1:9" ht="15" x14ac:dyDescent="0.2">
      <c r="A133" s="112" t="s">
        <v>135</v>
      </c>
      <c r="B133" s="116">
        <v>71171</v>
      </c>
      <c r="C133" s="116" t="s">
        <v>26</v>
      </c>
      <c r="D133" s="116"/>
      <c r="E133" s="117" t="s">
        <v>1147</v>
      </c>
      <c r="F133" s="121" t="s">
        <v>1128</v>
      </c>
      <c r="G133" s="122">
        <v>3</v>
      </c>
      <c r="H133" s="170"/>
      <c r="I133" s="115"/>
    </row>
    <row r="134" spans="1:9" ht="15" x14ac:dyDescent="0.2">
      <c r="A134" s="112" t="s">
        <v>135</v>
      </c>
      <c r="B134" s="116">
        <v>71184</v>
      </c>
      <c r="C134" s="116" t="s">
        <v>26</v>
      </c>
      <c r="D134" s="116"/>
      <c r="E134" s="117" t="s">
        <v>1144</v>
      </c>
      <c r="F134" s="112" t="s">
        <v>1128</v>
      </c>
      <c r="G134" s="122">
        <v>4</v>
      </c>
      <c r="H134" s="170"/>
      <c r="I134" s="115"/>
    </row>
    <row r="135" spans="1:9" ht="15" x14ac:dyDescent="0.2">
      <c r="A135" s="112" t="s">
        <v>135</v>
      </c>
      <c r="B135" s="116">
        <v>71456</v>
      </c>
      <c r="C135" s="116" t="s">
        <v>26</v>
      </c>
      <c r="D135" s="116"/>
      <c r="E135" s="117" t="s">
        <v>1145</v>
      </c>
      <c r="F135" s="112" t="s">
        <v>1128</v>
      </c>
      <c r="G135" s="122">
        <v>1</v>
      </c>
      <c r="H135" s="170"/>
      <c r="I135" s="115"/>
    </row>
    <row r="136" spans="1:9" ht="15" x14ac:dyDescent="0.2">
      <c r="A136" s="112" t="s">
        <v>15</v>
      </c>
      <c r="B136" s="112">
        <v>91677</v>
      </c>
      <c r="C136" s="116" t="s">
        <v>26</v>
      </c>
      <c r="D136" s="116"/>
      <c r="E136" s="117" t="s">
        <v>1927</v>
      </c>
      <c r="F136" s="121" t="s">
        <v>610</v>
      </c>
      <c r="G136" s="118">
        <v>1</v>
      </c>
      <c r="H136" s="123"/>
      <c r="I136" s="115"/>
    </row>
    <row r="137" spans="1:9" ht="15" x14ac:dyDescent="0.2">
      <c r="A137" s="112" t="s">
        <v>1884</v>
      </c>
      <c r="B137" s="112">
        <v>3557</v>
      </c>
      <c r="C137" s="116" t="s">
        <v>1836</v>
      </c>
      <c r="D137" s="116"/>
      <c r="E137" s="117" t="s">
        <v>1919</v>
      </c>
      <c r="F137" s="121" t="s">
        <v>610</v>
      </c>
      <c r="G137" s="118">
        <v>30</v>
      </c>
      <c r="H137" s="123"/>
      <c r="I137" s="115"/>
    </row>
    <row r="138" spans="1:9" ht="15" x14ac:dyDescent="0.2">
      <c r="A138" s="112" t="s">
        <v>1929</v>
      </c>
      <c r="B138" s="116"/>
      <c r="C138" s="116"/>
      <c r="D138" s="116"/>
      <c r="E138" s="117" t="s">
        <v>1930</v>
      </c>
      <c r="F138" s="121" t="s">
        <v>610</v>
      </c>
      <c r="G138" s="118">
        <v>3</v>
      </c>
      <c r="H138" s="123"/>
      <c r="I138" s="115"/>
    </row>
    <row r="139" spans="1:9" ht="15" x14ac:dyDescent="0.2">
      <c r="A139" s="112" t="s">
        <v>15</v>
      </c>
      <c r="B139" s="112">
        <v>88279</v>
      </c>
      <c r="C139" s="116" t="s">
        <v>26</v>
      </c>
      <c r="D139" s="116"/>
      <c r="E139" s="117" t="s">
        <v>1151</v>
      </c>
      <c r="F139" s="121" t="s">
        <v>1130</v>
      </c>
      <c r="G139" s="118">
        <v>30</v>
      </c>
      <c r="H139" s="170"/>
      <c r="I139" s="115"/>
    </row>
    <row r="140" spans="1:9" ht="15" x14ac:dyDescent="0.2">
      <c r="A140" s="112" t="s">
        <v>15</v>
      </c>
      <c r="B140" s="112">
        <v>88243</v>
      </c>
      <c r="C140" s="116" t="s">
        <v>26</v>
      </c>
      <c r="D140" s="116"/>
      <c r="E140" s="117" t="s">
        <v>1152</v>
      </c>
      <c r="F140" s="121" t="s">
        <v>1130</v>
      </c>
      <c r="G140" s="118">
        <v>30</v>
      </c>
      <c r="H140" s="170"/>
      <c r="I140" s="115"/>
    </row>
    <row r="141" spans="1:9" ht="15.75" x14ac:dyDescent="0.2">
      <c r="A141" s="112"/>
      <c r="B141" s="116"/>
      <c r="C141" s="116"/>
      <c r="D141" s="116"/>
      <c r="E141" s="120" t="s">
        <v>1132</v>
      </c>
      <c r="F141" s="121"/>
      <c r="G141" s="122"/>
      <c r="H141" s="123"/>
      <c r="I141" s="124"/>
    </row>
    <row r="142" spans="1:9" ht="15.75" x14ac:dyDescent="0.2">
      <c r="A142" s="112"/>
      <c r="B142" s="116"/>
      <c r="C142" s="116"/>
      <c r="D142" s="116"/>
      <c r="E142" s="120"/>
      <c r="F142" s="121"/>
      <c r="G142" s="122"/>
      <c r="H142" s="123"/>
      <c r="I142" s="124"/>
    </row>
    <row r="143" spans="1:9" ht="15.75" x14ac:dyDescent="0.2">
      <c r="A143" s="112"/>
      <c r="B143" s="116"/>
      <c r="C143" s="116"/>
      <c r="D143" s="110" t="s">
        <v>1168</v>
      </c>
      <c r="E143" s="111" t="s">
        <v>1169</v>
      </c>
      <c r="F143" s="121"/>
      <c r="G143" s="122"/>
      <c r="H143" s="123"/>
      <c r="I143" s="124"/>
    </row>
    <row r="144" spans="1:9" ht="45" x14ac:dyDescent="0.2">
      <c r="A144" s="112" t="s">
        <v>135</v>
      </c>
      <c r="B144" s="116">
        <v>72190</v>
      </c>
      <c r="C144" s="116" t="s">
        <v>26</v>
      </c>
      <c r="D144" s="116"/>
      <c r="E144" s="117" t="s">
        <v>1170</v>
      </c>
      <c r="F144" s="112" t="s">
        <v>1128</v>
      </c>
      <c r="G144" s="118">
        <v>1</v>
      </c>
      <c r="H144" s="170"/>
      <c r="I144" s="115"/>
    </row>
    <row r="145" spans="1:9" ht="15" x14ac:dyDescent="0.2">
      <c r="A145" s="112" t="s">
        <v>135</v>
      </c>
      <c r="B145" s="116">
        <v>71171</v>
      </c>
      <c r="C145" s="116" t="s">
        <v>26</v>
      </c>
      <c r="D145" s="116"/>
      <c r="E145" s="117" t="s">
        <v>1171</v>
      </c>
      <c r="F145" s="112" t="s">
        <v>1128</v>
      </c>
      <c r="G145" s="118">
        <v>2</v>
      </c>
      <c r="H145" s="170"/>
      <c r="I145" s="115"/>
    </row>
    <row r="146" spans="1:9" ht="15" x14ac:dyDescent="0.2">
      <c r="A146" s="112" t="s">
        <v>135</v>
      </c>
      <c r="B146" s="116">
        <v>71171</v>
      </c>
      <c r="C146" s="116" t="s">
        <v>26</v>
      </c>
      <c r="D146" s="116"/>
      <c r="E146" s="117" t="s">
        <v>1147</v>
      </c>
      <c r="F146" s="121" t="s">
        <v>1128</v>
      </c>
      <c r="G146" s="122">
        <v>3</v>
      </c>
      <c r="H146" s="170"/>
      <c r="I146" s="115"/>
    </row>
    <row r="147" spans="1:9" ht="15" x14ac:dyDescent="0.2">
      <c r="A147" s="112" t="s">
        <v>135</v>
      </c>
      <c r="B147" s="116">
        <v>71184</v>
      </c>
      <c r="C147" s="116" t="s">
        <v>26</v>
      </c>
      <c r="D147" s="116"/>
      <c r="E147" s="117" t="s">
        <v>1144</v>
      </c>
      <c r="F147" s="112" t="s">
        <v>1128</v>
      </c>
      <c r="G147" s="122">
        <v>2</v>
      </c>
      <c r="H147" s="170"/>
      <c r="I147" s="115"/>
    </row>
    <row r="148" spans="1:9" ht="15" x14ac:dyDescent="0.2">
      <c r="A148" s="112" t="s">
        <v>135</v>
      </c>
      <c r="B148" s="116">
        <v>71451</v>
      </c>
      <c r="C148" s="116" t="s">
        <v>26</v>
      </c>
      <c r="D148" s="116"/>
      <c r="E148" s="117" t="s">
        <v>1172</v>
      </c>
      <c r="F148" s="112" t="s">
        <v>1128</v>
      </c>
      <c r="G148" s="122">
        <v>1</v>
      </c>
      <c r="H148" s="170"/>
      <c r="I148" s="115"/>
    </row>
    <row r="149" spans="1:9" ht="15" x14ac:dyDescent="0.2">
      <c r="A149" s="112" t="s">
        <v>15</v>
      </c>
      <c r="B149" s="112">
        <v>91677</v>
      </c>
      <c r="C149" s="116" t="s">
        <v>26</v>
      </c>
      <c r="D149" s="116"/>
      <c r="E149" s="117" t="s">
        <v>1927</v>
      </c>
      <c r="F149" s="121" t="s">
        <v>610</v>
      </c>
      <c r="G149" s="118">
        <v>1</v>
      </c>
      <c r="H149" s="123"/>
      <c r="I149" s="115"/>
    </row>
    <row r="150" spans="1:9" ht="15" x14ac:dyDescent="0.2">
      <c r="A150" s="112" t="s">
        <v>1884</v>
      </c>
      <c r="B150" s="112">
        <v>3557</v>
      </c>
      <c r="C150" s="116" t="s">
        <v>1836</v>
      </c>
      <c r="D150" s="116"/>
      <c r="E150" s="117" t="s">
        <v>1919</v>
      </c>
      <c r="F150" s="121" t="s">
        <v>610</v>
      </c>
      <c r="G150" s="118">
        <v>14</v>
      </c>
      <c r="H150" s="123"/>
      <c r="I150" s="115"/>
    </row>
    <row r="151" spans="1:9" ht="15" x14ac:dyDescent="0.2">
      <c r="A151" s="112" t="s">
        <v>1929</v>
      </c>
      <c r="B151" s="116"/>
      <c r="C151" s="116"/>
      <c r="D151" s="116"/>
      <c r="E151" s="117" t="s">
        <v>1930</v>
      </c>
      <c r="F151" s="121" t="s">
        <v>610</v>
      </c>
      <c r="G151" s="118">
        <v>3</v>
      </c>
      <c r="H151" s="123"/>
      <c r="I151" s="115"/>
    </row>
    <row r="152" spans="1:9" ht="15" x14ac:dyDescent="0.2">
      <c r="A152" s="112" t="s">
        <v>15</v>
      </c>
      <c r="B152" s="112">
        <v>88279</v>
      </c>
      <c r="C152" s="116" t="s">
        <v>26</v>
      </c>
      <c r="D152" s="116"/>
      <c r="E152" s="117" t="s">
        <v>1151</v>
      </c>
      <c r="F152" s="121" t="s">
        <v>1130</v>
      </c>
      <c r="G152" s="118">
        <v>30</v>
      </c>
      <c r="H152" s="170"/>
      <c r="I152" s="115"/>
    </row>
    <row r="153" spans="1:9" ht="15" x14ac:dyDescent="0.2">
      <c r="A153" s="112" t="s">
        <v>15</v>
      </c>
      <c r="B153" s="112">
        <v>88243</v>
      </c>
      <c r="C153" s="116" t="s">
        <v>26</v>
      </c>
      <c r="D153" s="116"/>
      <c r="E153" s="117" t="s">
        <v>1152</v>
      </c>
      <c r="F153" s="121" t="s">
        <v>1130</v>
      </c>
      <c r="G153" s="118">
        <v>30</v>
      </c>
      <c r="H153" s="170"/>
      <c r="I153" s="115"/>
    </row>
    <row r="154" spans="1:9" ht="15.75" x14ac:dyDescent="0.2">
      <c r="A154" s="112"/>
      <c r="B154" s="116"/>
      <c r="C154" s="116"/>
      <c r="D154" s="116"/>
      <c r="E154" s="120" t="s">
        <v>1132</v>
      </c>
      <c r="F154" s="121"/>
      <c r="G154" s="122"/>
      <c r="H154" s="123"/>
      <c r="I154" s="124"/>
    </row>
    <row r="155" spans="1:9" ht="15.75" x14ac:dyDescent="0.2">
      <c r="A155" s="112"/>
      <c r="B155" s="116"/>
      <c r="C155" s="116"/>
      <c r="D155" s="116"/>
      <c r="E155" s="120"/>
      <c r="F155" s="121"/>
      <c r="G155" s="122"/>
      <c r="H155" s="123"/>
      <c r="I155" s="124"/>
    </row>
    <row r="156" spans="1:9" ht="15.75" x14ac:dyDescent="0.2">
      <c r="A156" s="112"/>
      <c r="B156" s="116"/>
      <c r="C156" s="116"/>
      <c r="D156" s="110" t="s">
        <v>1173</v>
      </c>
      <c r="E156" s="111" t="s">
        <v>1174</v>
      </c>
      <c r="F156" s="121"/>
      <c r="G156" s="122"/>
      <c r="H156" s="123"/>
      <c r="I156" s="124"/>
    </row>
    <row r="157" spans="1:9" ht="45" x14ac:dyDescent="0.2">
      <c r="A157" s="112" t="s">
        <v>135</v>
      </c>
      <c r="B157" s="116">
        <v>72190</v>
      </c>
      <c r="C157" s="116" t="s">
        <v>26</v>
      </c>
      <c r="D157" s="116"/>
      <c r="E157" s="117" t="s">
        <v>1175</v>
      </c>
      <c r="F157" s="112" t="s">
        <v>1128</v>
      </c>
      <c r="G157" s="118">
        <v>1</v>
      </c>
      <c r="H157" s="170"/>
      <c r="I157" s="115"/>
    </row>
    <row r="158" spans="1:9" ht="15" x14ac:dyDescent="0.2">
      <c r="A158" s="112" t="s">
        <v>135</v>
      </c>
      <c r="B158" s="116">
        <v>71172</v>
      </c>
      <c r="C158" s="116" t="s">
        <v>26</v>
      </c>
      <c r="D158" s="116"/>
      <c r="E158" s="117" t="s">
        <v>1176</v>
      </c>
      <c r="F158" s="121" t="s">
        <v>1128</v>
      </c>
      <c r="G158" s="122">
        <v>2</v>
      </c>
      <c r="H158" s="170"/>
      <c r="I158" s="115"/>
    </row>
    <row r="159" spans="1:9" ht="15" x14ac:dyDescent="0.2">
      <c r="A159" s="112" t="s">
        <v>135</v>
      </c>
      <c r="B159" s="116">
        <v>71171</v>
      </c>
      <c r="C159" s="116" t="s">
        <v>26</v>
      </c>
      <c r="D159" s="116"/>
      <c r="E159" s="117" t="s">
        <v>1147</v>
      </c>
      <c r="F159" s="121" t="s">
        <v>1128</v>
      </c>
      <c r="G159" s="122">
        <v>4</v>
      </c>
      <c r="H159" s="170"/>
      <c r="I159" s="115"/>
    </row>
    <row r="160" spans="1:9" ht="15" x14ac:dyDescent="0.2">
      <c r="A160" s="112" t="s">
        <v>135</v>
      </c>
      <c r="B160" s="116">
        <v>71184</v>
      </c>
      <c r="C160" s="116" t="s">
        <v>26</v>
      </c>
      <c r="D160" s="116"/>
      <c r="E160" s="117" t="s">
        <v>1144</v>
      </c>
      <c r="F160" s="112" t="s">
        <v>1128</v>
      </c>
      <c r="G160" s="122">
        <v>2</v>
      </c>
      <c r="H160" s="170"/>
      <c r="I160" s="115"/>
    </row>
    <row r="161" spans="1:9" ht="15" x14ac:dyDescent="0.2">
      <c r="A161" s="112" t="s">
        <v>135</v>
      </c>
      <c r="B161" s="116">
        <v>71451</v>
      </c>
      <c r="C161" s="116" t="s">
        <v>26</v>
      </c>
      <c r="D161" s="116"/>
      <c r="E161" s="117" t="s">
        <v>1172</v>
      </c>
      <c r="F161" s="112" t="s">
        <v>1128</v>
      </c>
      <c r="G161" s="122">
        <v>1</v>
      </c>
      <c r="H161" s="170"/>
      <c r="I161" s="115"/>
    </row>
    <row r="162" spans="1:9" ht="15" x14ac:dyDescent="0.2">
      <c r="A162" s="112" t="s">
        <v>15</v>
      </c>
      <c r="B162" s="112">
        <v>91677</v>
      </c>
      <c r="C162" s="116" t="s">
        <v>26</v>
      </c>
      <c r="D162" s="116"/>
      <c r="E162" s="117" t="s">
        <v>1927</v>
      </c>
      <c r="F162" s="121" t="s">
        <v>610</v>
      </c>
      <c r="G162" s="118">
        <v>1</v>
      </c>
      <c r="H162" s="123"/>
      <c r="I162" s="115"/>
    </row>
    <row r="163" spans="1:9" ht="15" x14ac:dyDescent="0.2">
      <c r="A163" s="112" t="s">
        <v>1884</v>
      </c>
      <c r="B163" s="112">
        <v>3557</v>
      </c>
      <c r="C163" s="116" t="s">
        <v>1836</v>
      </c>
      <c r="D163" s="116"/>
      <c r="E163" s="117" t="s">
        <v>1919</v>
      </c>
      <c r="F163" s="121" t="s">
        <v>610</v>
      </c>
      <c r="G163" s="118">
        <v>14</v>
      </c>
      <c r="H163" s="123"/>
      <c r="I163" s="115"/>
    </row>
    <row r="164" spans="1:9" ht="15" x14ac:dyDescent="0.2">
      <c r="A164" s="112" t="s">
        <v>1929</v>
      </c>
      <c r="B164" s="116"/>
      <c r="C164" s="116"/>
      <c r="D164" s="116"/>
      <c r="E164" s="117" t="s">
        <v>1930</v>
      </c>
      <c r="F164" s="121" t="s">
        <v>610</v>
      </c>
      <c r="G164" s="118">
        <v>3</v>
      </c>
      <c r="H164" s="123"/>
      <c r="I164" s="115"/>
    </row>
    <row r="165" spans="1:9" ht="15" x14ac:dyDescent="0.2">
      <c r="A165" s="112" t="s">
        <v>15</v>
      </c>
      <c r="B165" s="112">
        <v>88279</v>
      </c>
      <c r="C165" s="116" t="s">
        <v>26</v>
      </c>
      <c r="D165" s="116"/>
      <c r="E165" s="117" t="s">
        <v>1151</v>
      </c>
      <c r="F165" s="121" t="s">
        <v>1130</v>
      </c>
      <c r="G165" s="118">
        <v>30</v>
      </c>
      <c r="H165" s="170"/>
      <c r="I165" s="115"/>
    </row>
    <row r="166" spans="1:9" ht="15" x14ac:dyDescent="0.2">
      <c r="A166" s="112" t="s">
        <v>15</v>
      </c>
      <c r="B166" s="112">
        <v>88243</v>
      </c>
      <c r="C166" s="116" t="s">
        <v>26</v>
      </c>
      <c r="D166" s="116"/>
      <c r="E166" s="117" t="s">
        <v>1152</v>
      </c>
      <c r="F166" s="121" t="s">
        <v>1130</v>
      </c>
      <c r="G166" s="118">
        <v>30</v>
      </c>
      <c r="H166" s="170"/>
      <c r="I166" s="115"/>
    </row>
    <row r="167" spans="1:9" ht="15.75" x14ac:dyDescent="0.2">
      <c r="A167" s="112"/>
      <c r="B167" s="116"/>
      <c r="C167" s="116"/>
      <c r="D167" s="116"/>
      <c r="E167" s="120" t="s">
        <v>1132</v>
      </c>
      <c r="F167" s="121"/>
      <c r="G167" s="122"/>
      <c r="H167" s="123"/>
      <c r="I167" s="124"/>
    </row>
    <row r="168" spans="1:9" ht="15.75" x14ac:dyDescent="0.2">
      <c r="A168" s="112"/>
      <c r="B168" s="116"/>
      <c r="C168" s="116"/>
      <c r="D168" s="116"/>
      <c r="E168" s="120"/>
      <c r="F168" s="121"/>
      <c r="G168" s="122"/>
      <c r="H168" s="123"/>
      <c r="I168" s="124"/>
    </row>
    <row r="169" spans="1:9" ht="15.75" x14ac:dyDescent="0.2">
      <c r="A169" s="112"/>
      <c r="B169" s="116"/>
      <c r="C169" s="116"/>
      <c r="D169" s="110" t="s">
        <v>1177</v>
      </c>
      <c r="E169" s="111" t="s">
        <v>1178</v>
      </c>
      <c r="F169" s="121"/>
      <c r="G169" s="122"/>
      <c r="H169" s="123"/>
      <c r="I169" s="124"/>
    </row>
    <row r="170" spans="1:9" ht="45" x14ac:dyDescent="0.2">
      <c r="A170" s="112" t="s">
        <v>135</v>
      </c>
      <c r="B170" s="116">
        <v>72198</v>
      </c>
      <c r="C170" s="116" t="s">
        <v>26</v>
      </c>
      <c r="D170" s="116"/>
      <c r="E170" s="117" t="s">
        <v>1179</v>
      </c>
      <c r="F170" s="112" t="s">
        <v>1128</v>
      </c>
      <c r="G170" s="118">
        <v>1</v>
      </c>
      <c r="H170" s="170"/>
      <c r="I170" s="115"/>
    </row>
    <row r="171" spans="1:9" ht="15" x14ac:dyDescent="0.2">
      <c r="A171" s="112" t="s">
        <v>135</v>
      </c>
      <c r="B171" s="116">
        <v>71174</v>
      </c>
      <c r="C171" s="116" t="s">
        <v>26</v>
      </c>
      <c r="D171" s="116"/>
      <c r="E171" s="117" t="s">
        <v>1146</v>
      </c>
      <c r="F171" s="112" t="s">
        <v>1128</v>
      </c>
      <c r="G171" s="118">
        <v>2</v>
      </c>
      <c r="H171" s="170"/>
      <c r="I171" s="115"/>
    </row>
    <row r="172" spans="1:9" ht="15" x14ac:dyDescent="0.2">
      <c r="A172" s="112" t="s">
        <v>135</v>
      </c>
      <c r="B172" s="116">
        <v>71171</v>
      </c>
      <c r="C172" s="116" t="s">
        <v>26</v>
      </c>
      <c r="D172" s="116"/>
      <c r="E172" s="117" t="s">
        <v>1147</v>
      </c>
      <c r="F172" s="121" t="s">
        <v>1128</v>
      </c>
      <c r="G172" s="122">
        <v>8</v>
      </c>
      <c r="H172" s="170"/>
      <c r="I172" s="115"/>
    </row>
    <row r="173" spans="1:9" ht="15" x14ac:dyDescent="0.2">
      <c r="A173" s="112" t="s">
        <v>135</v>
      </c>
      <c r="B173" s="116">
        <v>71184</v>
      </c>
      <c r="C173" s="116" t="s">
        <v>26</v>
      </c>
      <c r="D173" s="116"/>
      <c r="E173" s="117" t="s">
        <v>1144</v>
      </c>
      <c r="F173" s="112" t="s">
        <v>1128</v>
      </c>
      <c r="G173" s="122">
        <v>4</v>
      </c>
      <c r="H173" s="170"/>
      <c r="I173" s="115"/>
    </row>
    <row r="174" spans="1:9" ht="15" x14ac:dyDescent="0.2">
      <c r="A174" s="112" t="s">
        <v>135</v>
      </c>
      <c r="B174" s="116">
        <v>71456</v>
      </c>
      <c r="C174" s="116" t="s">
        <v>26</v>
      </c>
      <c r="D174" s="116"/>
      <c r="E174" s="117" t="s">
        <v>1145</v>
      </c>
      <c r="F174" s="112" t="s">
        <v>1128</v>
      </c>
      <c r="G174" s="122">
        <v>1</v>
      </c>
      <c r="H174" s="170"/>
      <c r="I174" s="115"/>
    </row>
    <row r="175" spans="1:9" ht="15" x14ac:dyDescent="0.2">
      <c r="A175" s="112" t="s">
        <v>15</v>
      </c>
      <c r="B175" s="112">
        <v>91677</v>
      </c>
      <c r="C175" s="116" t="s">
        <v>26</v>
      </c>
      <c r="D175" s="116"/>
      <c r="E175" s="117" t="s">
        <v>1927</v>
      </c>
      <c r="F175" s="121" t="s">
        <v>610</v>
      </c>
      <c r="G175" s="118">
        <v>1</v>
      </c>
      <c r="H175" s="123"/>
      <c r="I175" s="115"/>
    </row>
    <row r="176" spans="1:9" ht="15" x14ac:dyDescent="0.2">
      <c r="A176" s="112" t="s">
        <v>1884</v>
      </c>
      <c r="B176" s="112">
        <v>3557</v>
      </c>
      <c r="C176" s="116" t="s">
        <v>1836</v>
      </c>
      <c r="D176" s="116"/>
      <c r="E176" s="117" t="s">
        <v>1919</v>
      </c>
      <c r="F176" s="121" t="s">
        <v>610</v>
      </c>
      <c r="G176" s="118">
        <v>14</v>
      </c>
      <c r="H176" s="123"/>
      <c r="I176" s="115"/>
    </row>
    <row r="177" spans="1:9" ht="15" x14ac:dyDescent="0.2">
      <c r="A177" s="112" t="s">
        <v>1929</v>
      </c>
      <c r="B177" s="116"/>
      <c r="C177" s="116"/>
      <c r="D177" s="116"/>
      <c r="E177" s="117" t="s">
        <v>1930</v>
      </c>
      <c r="F177" s="121" t="s">
        <v>610</v>
      </c>
      <c r="G177" s="118">
        <v>3</v>
      </c>
      <c r="H177" s="123"/>
      <c r="I177" s="115"/>
    </row>
    <row r="178" spans="1:9" ht="15" x14ac:dyDescent="0.2">
      <c r="A178" s="112" t="s">
        <v>15</v>
      </c>
      <c r="B178" s="112">
        <v>88279</v>
      </c>
      <c r="C178" s="116" t="s">
        <v>26</v>
      </c>
      <c r="D178" s="116"/>
      <c r="E178" s="117" t="s">
        <v>1151</v>
      </c>
      <c r="F178" s="121" t="s">
        <v>1130</v>
      </c>
      <c r="G178" s="118">
        <v>30</v>
      </c>
      <c r="H178" s="170"/>
      <c r="I178" s="115"/>
    </row>
    <row r="179" spans="1:9" ht="15" x14ac:dyDescent="0.2">
      <c r="A179" s="112" t="s">
        <v>15</v>
      </c>
      <c r="B179" s="112">
        <v>88243</v>
      </c>
      <c r="C179" s="116" t="s">
        <v>26</v>
      </c>
      <c r="D179" s="116"/>
      <c r="E179" s="117" t="s">
        <v>1152</v>
      </c>
      <c r="F179" s="121" t="s">
        <v>1130</v>
      </c>
      <c r="G179" s="118">
        <v>30</v>
      </c>
      <c r="H179" s="170"/>
      <c r="I179" s="115"/>
    </row>
    <row r="180" spans="1:9" ht="15.75" x14ac:dyDescent="0.2">
      <c r="A180" s="112"/>
      <c r="B180" s="116"/>
      <c r="C180" s="116"/>
      <c r="D180" s="116"/>
      <c r="E180" s="120" t="s">
        <v>1132</v>
      </c>
      <c r="F180" s="121"/>
      <c r="G180" s="122"/>
      <c r="H180" s="123"/>
      <c r="I180" s="124"/>
    </row>
    <row r="181" spans="1:9" ht="15.75" x14ac:dyDescent="0.2">
      <c r="A181" s="112"/>
      <c r="B181" s="116"/>
      <c r="C181" s="116"/>
      <c r="D181" s="116"/>
      <c r="E181" s="120"/>
      <c r="F181" s="121"/>
      <c r="G181" s="122"/>
      <c r="H181" s="123"/>
      <c r="I181" s="124"/>
    </row>
    <row r="182" spans="1:9" ht="15.75" x14ac:dyDescent="0.2">
      <c r="A182" s="110"/>
      <c r="B182" s="110"/>
      <c r="C182" s="110"/>
      <c r="D182" s="110" t="s">
        <v>1180</v>
      </c>
      <c r="E182" s="111" t="s">
        <v>1181</v>
      </c>
      <c r="F182" s="121"/>
      <c r="G182" s="122"/>
      <c r="H182" s="123"/>
      <c r="I182" s="124"/>
    </row>
    <row r="183" spans="1:9" ht="15" x14ac:dyDescent="0.2">
      <c r="A183" s="112" t="s">
        <v>135</v>
      </c>
      <c r="B183" s="112">
        <v>70706</v>
      </c>
      <c r="C183" s="116" t="s">
        <v>26</v>
      </c>
      <c r="D183" s="116"/>
      <c r="E183" s="117" t="s">
        <v>1182</v>
      </c>
      <c r="F183" s="112" t="s">
        <v>1128</v>
      </c>
      <c r="G183" s="118">
        <v>1</v>
      </c>
      <c r="H183" s="170"/>
      <c r="I183" s="115"/>
    </row>
    <row r="184" spans="1:9" ht="15" x14ac:dyDescent="0.2">
      <c r="A184" s="112" t="s">
        <v>135</v>
      </c>
      <c r="B184" s="116">
        <v>71175</v>
      </c>
      <c r="C184" s="116" t="s">
        <v>26</v>
      </c>
      <c r="D184" s="116"/>
      <c r="E184" s="117" t="s">
        <v>1143</v>
      </c>
      <c r="F184" s="121" t="s">
        <v>1128</v>
      </c>
      <c r="G184" s="122">
        <v>1</v>
      </c>
      <c r="H184" s="170"/>
      <c r="I184" s="115"/>
    </row>
    <row r="185" spans="1:9" ht="15" x14ac:dyDescent="0.2">
      <c r="A185" s="112" t="s">
        <v>135</v>
      </c>
      <c r="B185" s="112">
        <v>71173</v>
      </c>
      <c r="C185" s="116" t="s">
        <v>26</v>
      </c>
      <c r="D185" s="116"/>
      <c r="E185" s="117" t="s">
        <v>1183</v>
      </c>
      <c r="F185" s="121" t="s">
        <v>1128</v>
      </c>
      <c r="G185" s="118">
        <v>1</v>
      </c>
      <c r="H185" s="170"/>
      <c r="I185" s="115"/>
    </row>
    <row r="186" spans="1:9" ht="15" x14ac:dyDescent="0.2">
      <c r="A186" s="112" t="s">
        <v>135</v>
      </c>
      <c r="B186" s="116">
        <v>71171</v>
      </c>
      <c r="C186" s="116" t="s">
        <v>26</v>
      </c>
      <c r="D186" s="116"/>
      <c r="E186" s="117" t="s">
        <v>1184</v>
      </c>
      <c r="F186" s="121" t="s">
        <v>1128</v>
      </c>
      <c r="G186" s="118">
        <v>6</v>
      </c>
      <c r="H186" s="170"/>
      <c r="I186" s="115"/>
    </row>
    <row r="187" spans="1:9" ht="15" x14ac:dyDescent="0.2">
      <c r="A187" s="112" t="s">
        <v>135</v>
      </c>
      <c r="B187" s="116">
        <v>71171</v>
      </c>
      <c r="C187" s="116" t="s">
        <v>26</v>
      </c>
      <c r="D187" s="116"/>
      <c r="E187" s="117" t="s">
        <v>1185</v>
      </c>
      <c r="F187" s="121" t="s">
        <v>1128</v>
      </c>
      <c r="G187" s="118">
        <v>10</v>
      </c>
      <c r="H187" s="170"/>
      <c r="I187" s="115"/>
    </row>
    <row r="188" spans="1:9" ht="15" x14ac:dyDescent="0.2">
      <c r="A188" s="112" t="s">
        <v>135</v>
      </c>
      <c r="B188" s="116">
        <v>71184</v>
      </c>
      <c r="C188" s="116" t="s">
        <v>26</v>
      </c>
      <c r="D188" s="116"/>
      <c r="E188" s="117" t="s">
        <v>1144</v>
      </c>
      <c r="F188" s="112" t="s">
        <v>1128</v>
      </c>
      <c r="G188" s="122">
        <v>4</v>
      </c>
      <c r="H188" s="170"/>
      <c r="I188" s="115"/>
    </row>
    <row r="189" spans="1:9" ht="15" x14ac:dyDescent="0.2">
      <c r="A189" s="112" t="s">
        <v>135</v>
      </c>
      <c r="B189" s="116">
        <v>71461</v>
      </c>
      <c r="C189" s="116" t="s">
        <v>26</v>
      </c>
      <c r="D189" s="116"/>
      <c r="E189" s="117" t="s">
        <v>1148</v>
      </c>
      <c r="F189" s="112" t="s">
        <v>1128</v>
      </c>
      <c r="G189" s="118">
        <v>5</v>
      </c>
      <c r="H189" s="170"/>
      <c r="I189" s="115"/>
    </row>
    <row r="190" spans="1:9" ht="15" x14ac:dyDescent="0.2">
      <c r="A190" s="112" t="s">
        <v>131</v>
      </c>
      <c r="B190" s="112">
        <v>70104</v>
      </c>
      <c r="C190" s="116" t="s">
        <v>1836</v>
      </c>
      <c r="D190" s="116"/>
      <c r="E190" s="117" t="s">
        <v>1149</v>
      </c>
      <c r="F190" s="112" t="s">
        <v>1150</v>
      </c>
      <c r="G190" s="118">
        <v>0.6</v>
      </c>
      <c r="H190" s="123"/>
      <c r="I190" s="115"/>
    </row>
    <row r="191" spans="1:9" ht="15" x14ac:dyDescent="0.2">
      <c r="A191" s="112" t="s">
        <v>15</v>
      </c>
      <c r="B191" s="112">
        <v>91677</v>
      </c>
      <c r="C191" s="116" t="s">
        <v>26</v>
      </c>
      <c r="D191" s="116"/>
      <c r="E191" s="117" t="s">
        <v>1928</v>
      </c>
      <c r="F191" s="121" t="s">
        <v>610</v>
      </c>
      <c r="G191" s="118">
        <v>1</v>
      </c>
      <c r="H191" s="123"/>
      <c r="I191" s="115"/>
    </row>
    <row r="192" spans="1:9" ht="15" x14ac:dyDescent="0.2">
      <c r="A192" s="112" t="s">
        <v>1884</v>
      </c>
      <c r="B192" s="112">
        <v>3557</v>
      </c>
      <c r="C192" s="116" t="s">
        <v>1836</v>
      </c>
      <c r="D192" s="116"/>
      <c r="E192" s="117" t="s">
        <v>1919</v>
      </c>
      <c r="F192" s="121" t="s">
        <v>610</v>
      </c>
      <c r="G192" s="118">
        <v>30</v>
      </c>
      <c r="H192" s="123"/>
      <c r="I192" s="115"/>
    </row>
    <row r="193" spans="1:9" ht="15" x14ac:dyDescent="0.2">
      <c r="A193" s="112" t="s">
        <v>1929</v>
      </c>
      <c r="B193" s="116"/>
      <c r="C193" s="116"/>
      <c r="D193" s="116"/>
      <c r="E193" s="117" t="s">
        <v>1930</v>
      </c>
      <c r="F193" s="121" t="s">
        <v>610</v>
      </c>
      <c r="G193" s="118">
        <v>4</v>
      </c>
      <c r="H193" s="123"/>
      <c r="I193" s="115"/>
    </row>
    <row r="194" spans="1:9" ht="15" x14ac:dyDescent="0.2">
      <c r="A194" s="112" t="s">
        <v>15</v>
      </c>
      <c r="B194" s="112">
        <v>88279</v>
      </c>
      <c r="C194" s="116" t="s">
        <v>26</v>
      </c>
      <c r="D194" s="116"/>
      <c r="E194" s="117" t="s">
        <v>1151</v>
      </c>
      <c r="F194" s="121" t="s">
        <v>1130</v>
      </c>
      <c r="G194" s="118">
        <v>40</v>
      </c>
      <c r="H194" s="170"/>
      <c r="I194" s="115"/>
    </row>
    <row r="195" spans="1:9" ht="15" x14ac:dyDescent="0.2">
      <c r="A195" s="112" t="s">
        <v>15</v>
      </c>
      <c r="B195" s="112">
        <v>88243</v>
      </c>
      <c r="C195" s="116" t="s">
        <v>26</v>
      </c>
      <c r="D195" s="116"/>
      <c r="E195" s="117" t="s">
        <v>1152</v>
      </c>
      <c r="F195" s="121" t="s">
        <v>1130</v>
      </c>
      <c r="G195" s="118">
        <v>40</v>
      </c>
      <c r="H195" s="170"/>
      <c r="I195" s="115"/>
    </row>
    <row r="196" spans="1:9" ht="15.75" x14ac:dyDescent="0.2">
      <c r="A196" s="112"/>
      <c r="B196" s="116"/>
      <c r="C196" s="116"/>
      <c r="D196" s="116"/>
      <c r="E196" s="120" t="s">
        <v>1132</v>
      </c>
      <c r="F196" s="121"/>
      <c r="G196" s="122"/>
      <c r="H196" s="123"/>
      <c r="I196" s="124"/>
    </row>
    <row r="197" spans="1:9" ht="15.75" x14ac:dyDescent="0.2">
      <c r="A197" s="112"/>
      <c r="B197" s="116"/>
      <c r="C197" s="116"/>
      <c r="D197" s="116"/>
      <c r="E197" s="120"/>
      <c r="F197" s="121"/>
      <c r="G197" s="122"/>
      <c r="H197" s="123"/>
      <c r="I197" s="124"/>
    </row>
    <row r="198" spans="1:9" ht="15.75" x14ac:dyDescent="0.2">
      <c r="A198" s="112"/>
      <c r="B198" s="116"/>
      <c r="C198" s="116"/>
      <c r="D198" s="110" t="s">
        <v>1186</v>
      </c>
      <c r="E198" s="111" t="s">
        <v>1187</v>
      </c>
      <c r="F198" s="121"/>
      <c r="G198" s="122"/>
      <c r="H198" s="123"/>
      <c r="I198" s="124"/>
    </row>
    <row r="199" spans="1:9" ht="45" x14ac:dyDescent="0.2">
      <c r="A199" s="112" t="s">
        <v>135</v>
      </c>
      <c r="B199" s="116">
        <v>72198</v>
      </c>
      <c r="C199" s="116" t="s">
        <v>26</v>
      </c>
      <c r="D199" s="116"/>
      <c r="E199" s="117" t="s">
        <v>1179</v>
      </c>
      <c r="F199" s="112" t="s">
        <v>1128</v>
      </c>
      <c r="G199" s="118">
        <v>1</v>
      </c>
      <c r="H199" s="170"/>
      <c r="I199" s="115"/>
    </row>
    <row r="200" spans="1:9" ht="15" x14ac:dyDescent="0.2">
      <c r="A200" s="112" t="s">
        <v>135</v>
      </c>
      <c r="B200" s="112">
        <v>71175</v>
      </c>
      <c r="C200" s="116" t="s">
        <v>26</v>
      </c>
      <c r="D200" s="116"/>
      <c r="E200" s="117" t="s">
        <v>1188</v>
      </c>
      <c r="F200" s="112" t="s">
        <v>1128</v>
      </c>
      <c r="G200" s="118">
        <v>1</v>
      </c>
      <c r="H200" s="170"/>
      <c r="I200" s="115"/>
    </row>
    <row r="201" spans="1:9" ht="15" x14ac:dyDescent="0.2">
      <c r="A201" s="112" t="s">
        <v>135</v>
      </c>
      <c r="B201" s="112">
        <v>71173</v>
      </c>
      <c r="C201" s="116" t="s">
        <v>26</v>
      </c>
      <c r="D201" s="116"/>
      <c r="E201" s="117" t="s">
        <v>1183</v>
      </c>
      <c r="F201" s="112" t="s">
        <v>1128</v>
      </c>
      <c r="G201" s="118">
        <v>1</v>
      </c>
      <c r="H201" s="170"/>
      <c r="I201" s="115"/>
    </row>
    <row r="202" spans="1:9" ht="15" x14ac:dyDescent="0.2">
      <c r="A202" s="112" t="s">
        <v>135</v>
      </c>
      <c r="B202" s="116">
        <v>71171</v>
      </c>
      <c r="C202" s="116" t="s">
        <v>26</v>
      </c>
      <c r="D202" s="116"/>
      <c r="E202" s="117" t="s">
        <v>1184</v>
      </c>
      <c r="F202" s="121" t="s">
        <v>1128</v>
      </c>
      <c r="G202" s="118">
        <v>6</v>
      </c>
      <c r="H202" s="170"/>
      <c r="I202" s="115"/>
    </row>
    <row r="203" spans="1:9" ht="15" x14ac:dyDescent="0.2">
      <c r="A203" s="112" t="s">
        <v>135</v>
      </c>
      <c r="B203" s="116">
        <v>71184</v>
      </c>
      <c r="C203" s="116" t="s">
        <v>26</v>
      </c>
      <c r="D203" s="116"/>
      <c r="E203" s="117" t="s">
        <v>1144</v>
      </c>
      <c r="F203" s="112" t="s">
        <v>1128</v>
      </c>
      <c r="G203" s="122">
        <v>4</v>
      </c>
      <c r="H203" s="170"/>
      <c r="I203" s="115"/>
    </row>
    <row r="204" spans="1:9" ht="15" x14ac:dyDescent="0.2">
      <c r="A204" s="112" t="s">
        <v>15</v>
      </c>
      <c r="B204" s="112">
        <v>91677</v>
      </c>
      <c r="C204" s="116" t="s">
        <v>26</v>
      </c>
      <c r="D204" s="116"/>
      <c r="E204" s="117" t="s">
        <v>1927</v>
      </c>
      <c r="F204" s="121" t="s">
        <v>610</v>
      </c>
      <c r="G204" s="118">
        <v>1</v>
      </c>
      <c r="H204" s="123"/>
      <c r="I204" s="115"/>
    </row>
    <row r="205" spans="1:9" ht="15" x14ac:dyDescent="0.2">
      <c r="A205" s="112" t="s">
        <v>1884</v>
      </c>
      <c r="B205" s="112">
        <v>3557</v>
      </c>
      <c r="C205" s="116" t="s">
        <v>1836</v>
      </c>
      <c r="D205" s="116"/>
      <c r="E205" s="117" t="s">
        <v>1919</v>
      </c>
      <c r="F205" s="121" t="s">
        <v>610</v>
      </c>
      <c r="G205" s="118">
        <v>14</v>
      </c>
      <c r="H205" s="123"/>
      <c r="I205" s="115"/>
    </row>
    <row r="206" spans="1:9" ht="15" x14ac:dyDescent="0.2">
      <c r="A206" s="112" t="s">
        <v>1929</v>
      </c>
      <c r="B206" s="116"/>
      <c r="C206" s="116"/>
      <c r="D206" s="116"/>
      <c r="E206" s="117" t="s">
        <v>1930</v>
      </c>
      <c r="F206" s="121" t="s">
        <v>610</v>
      </c>
      <c r="G206" s="118">
        <v>3</v>
      </c>
      <c r="H206" s="123"/>
      <c r="I206" s="115"/>
    </row>
    <row r="207" spans="1:9" ht="15" x14ac:dyDescent="0.2">
      <c r="A207" s="112" t="s">
        <v>15</v>
      </c>
      <c r="B207" s="112">
        <v>88279</v>
      </c>
      <c r="C207" s="116" t="s">
        <v>26</v>
      </c>
      <c r="D207" s="116"/>
      <c r="E207" s="117" t="s">
        <v>1151</v>
      </c>
      <c r="F207" s="121" t="s">
        <v>1130</v>
      </c>
      <c r="G207" s="118">
        <v>30</v>
      </c>
      <c r="H207" s="170"/>
      <c r="I207" s="115"/>
    </row>
    <row r="208" spans="1:9" ht="15" x14ac:dyDescent="0.2">
      <c r="A208" s="112" t="s">
        <v>15</v>
      </c>
      <c r="B208" s="112">
        <v>88243</v>
      </c>
      <c r="C208" s="116" t="s">
        <v>26</v>
      </c>
      <c r="D208" s="116"/>
      <c r="E208" s="117" t="s">
        <v>1152</v>
      </c>
      <c r="F208" s="121" t="s">
        <v>1130</v>
      </c>
      <c r="G208" s="118">
        <v>30</v>
      </c>
      <c r="H208" s="170"/>
      <c r="I208" s="115"/>
    </row>
    <row r="209" spans="1:9" ht="15.75" x14ac:dyDescent="0.2">
      <c r="A209" s="112"/>
      <c r="B209" s="116"/>
      <c r="C209" s="116"/>
      <c r="D209" s="116"/>
      <c r="E209" s="120" t="s">
        <v>1132</v>
      </c>
      <c r="F209" s="121"/>
      <c r="G209" s="122"/>
      <c r="H209" s="123"/>
      <c r="I209" s="124"/>
    </row>
    <row r="210" spans="1:9" ht="15.75" x14ac:dyDescent="0.2">
      <c r="A210" s="112"/>
      <c r="B210" s="116"/>
      <c r="C210" s="116"/>
      <c r="D210" s="116"/>
      <c r="E210" s="120"/>
      <c r="F210" s="121"/>
      <c r="G210" s="122"/>
      <c r="H210" s="123"/>
      <c r="I210" s="124"/>
    </row>
    <row r="211" spans="1:9" ht="15.75" x14ac:dyDescent="0.2">
      <c r="A211" s="112"/>
      <c r="B211" s="116"/>
      <c r="C211" s="116"/>
      <c r="D211" s="110" t="s">
        <v>1189</v>
      </c>
      <c r="E211" s="111" t="s">
        <v>1190</v>
      </c>
      <c r="F211" s="121"/>
      <c r="G211" s="122"/>
      <c r="H211" s="123"/>
      <c r="I211" s="124"/>
    </row>
    <row r="212" spans="1:9" ht="45" x14ac:dyDescent="0.2">
      <c r="A212" s="112" t="s">
        <v>135</v>
      </c>
      <c r="B212" s="116">
        <v>72198</v>
      </c>
      <c r="C212" s="116" t="s">
        <v>26</v>
      </c>
      <c r="D212" s="116"/>
      <c r="E212" s="117" t="s">
        <v>1179</v>
      </c>
      <c r="F212" s="112" t="s">
        <v>1128</v>
      </c>
      <c r="G212" s="118">
        <v>1</v>
      </c>
      <c r="H212" s="170"/>
      <c r="I212" s="115"/>
    </row>
    <row r="213" spans="1:9" ht="15" x14ac:dyDescent="0.2">
      <c r="A213" s="112" t="s">
        <v>135</v>
      </c>
      <c r="B213" s="112">
        <v>71175</v>
      </c>
      <c r="C213" s="116" t="s">
        <v>26</v>
      </c>
      <c r="D213" s="116"/>
      <c r="E213" s="117" t="s">
        <v>1188</v>
      </c>
      <c r="F213" s="112" t="s">
        <v>1128</v>
      </c>
      <c r="G213" s="118">
        <v>1</v>
      </c>
      <c r="H213" s="170"/>
      <c r="I213" s="115"/>
    </row>
    <row r="214" spans="1:9" ht="15" x14ac:dyDescent="0.2">
      <c r="A214" s="112" t="s">
        <v>135</v>
      </c>
      <c r="B214" s="112">
        <v>71173</v>
      </c>
      <c r="C214" s="116" t="s">
        <v>26</v>
      </c>
      <c r="D214" s="116"/>
      <c r="E214" s="117" t="s">
        <v>1183</v>
      </c>
      <c r="F214" s="112" t="s">
        <v>1128</v>
      </c>
      <c r="G214" s="118">
        <v>1</v>
      </c>
      <c r="H214" s="170"/>
      <c r="I214" s="115"/>
    </row>
    <row r="215" spans="1:9" ht="15" x14ac:dyDescent="0.2">
      <c r="A215" s="112" t="s">
        <v>135</v>
      </c>
      <c r="B215" s="116">
        <v>71171</v>
      </c>
      <c r="C215" s="116" t="s">
        <v>26</v>
      </c>
      <c r="D215" s="116"/>
      <c r="E215" s="117" t="s">
        <v>1184</v>
      </c>
      <c r="F215" s="121" t="s">
        <v>1128</v>
      </c>
      <c r="G215" s="118">
        <v>6</v>
      </c>
      <c r="H215" s="170"/>
      <c r="I215" s="115"/>
    </row>
    <row r="216" spans="1:9" ht="15" x14ac:dyDescent="0.2">
      <c r="A216" s="112" t="s">
        <v>135</v>
      </c>
      <c r="B216" s="116">
        <v>71171</v>
      </c>
      <c r="C216" s="116" t="s">
        <v>26</v>
      </c>
      <c r="D216" s="116"/>
      <c r="E216" s="117" t="s">
        <v>1147</v>
      </c>
      <c r="F216" s="121" t="s">
        <v>1128</v>
      </c>
      <c r="G216" s="122">
        <v>4</v>
      </c>
      <c r="H216" s="170"/>
      <c r="I216" s="115"/>
    </row>
    <row r="217" spans="1:9" ht="15" x14ac:dyDescent="0.2">
      <c r="A217" s="112" t="s">
        <v>135</v>
      </c>
      <c r="B217" s="116">
        <v>71184</v>
      </c>
      <c r="C217" s="116" t="s">
        <v>26</v>
      </c>
      <c r="D217" s="116"/>
      <c r="E217" s="117" t="s">
        <v>1144</v>
      </c>
      <c r="F217" s="112" t="s">
        <v>1128</v>
      </c>
      <c r="G217" s="122">
        <v>4</v>
      </c>
      <c r="H217" s="170"/>
      <c r="I217" s="115"/>
    </row>
    <row r="218" spans="1:9" ht="15" x14ac:dyDescent="0.2">
      <c r="A218" s="112" t="s">
        <v>15</v>
      </c>
      <c r="B218" s="112">
        <v>91677</v>
      </c>
      <c r="C218" s="116" t="s">
        <v>26</v>
      </c>
      <c r="D218" s="116"/>
      <c r="E218" s="117" t="s">
        <v>1927</v>
      </c>
      <c r="F218" s="121" t="s">
        <v>610</v>
      </c>
      <c r="G218" s="118">
        <v>1</v>
      </c>
      <c r="H218" s="123"/>
      <c r="I218" s="115"/>
    </row>
    <row r="219" spans="1:9" ht="15" x14ac:dyDescent="0.2">
      <c r="A219" s="112" t="s">
        <v>1884</v>
      </c>
      <c r="B219" s="112">
        <v>3557</v>
      </c>
      <c r="C219" s="116" t="s">
        <v>1836</v>
      </c>
      <c r="D219" s="116"/>
      <c r="E219" s="117" t="s">
        <v>1919</v>
      </c>
      <c r="F219" s="121" t="s">
        <v>610</v>
      </c>
      <c r="G219" s="118">
        <v>14</v>
      </c>
      <c r="H219" s="123"/>
      <c r="I219" s="115"/>
    </row>
    <row r="220" spans="1:9" ht="15" x14ac:dyDescent="0.2">
      <c r="A220" s="112" t="s">
        <v>1929</v>
      </c>
      <c r="B220" s="116"/>
      <c r="C220" s="116"/>
      <c r="D220" s="116"/>
      <c r="E220" s="117" t="s">
        <v>1930</v>
      </c>
      <c r="F220" s="121" t="s">
        <v>610</v>
      </c>
      <c r="G220" s="118">
        <v>3</v>
      </c>
      <c r="H220" s="123"/>
      <c r="I220" s="115"/>
    </row>
    <row r="221" spans="1:9" ht="15" x14ac:dyDescent="0.2">
      <c r="A221" s="112" t="s">
        <v>15</v>
      </c>
      <c r="B221" s="112">
        <v>88279</v>
      </c>
      <c r="C221" s="116" t="s">
        <v>26</v>
      </c>
      <c r="D221" s="116"/>
      <c r="E221" s="117" t="s">
        <v>1151</v>
      </c>
      <c r="F221" s="121" t="s">
        <v>1130</v>
      </c>
      <c r="G221" s="118">
        <v>30</v>
      </c>
      <c r="H221" s="170"/>
      <c r="I221" s="115"/>
    </row>
    <row r="222" spans="1:9" ht="15" x14ac:dyDescent="0.2">
      <c r="A222" s="112" t="s">
        <v>15</v>
      </c>
      <c r="B222" s="112">
        <v>88243</v>
      </c>
      <c r="C222" s="116" t="s">
        <v>26</v>
      </c>
      <c r="D222" s="116"/>
      <c r="E222" s="117" t="s">
        <v>1152</v>
      </c>
      <c r="F222" s="121" t="s">
        <v>1130</v>
      </c>
      <c r="G222" s="118">
        <v>30</v>
      </c>
      <c r="H222" s="170"/>
      <c r="I222" s="115"/>
    </row>
    <row r="223" spans="1:9" ht="15.75" x14ac:dyDescent="0.2">
      <c r="A223" s="112"/>
      <c r="B223" s="116"/>
      <c r="C223" s="116"/>
      <c r="D223" s="116"/>
      <c r="E223" s="120" t="s">
        <v>1132</v>
      </c>
      <c r="F223" s="121"/>
      <c r="G223" s="122"/>
      <c r="H223" s="123"/>
      <c r="I223" s="124"/>
    </row>
    <row r="224" spans="1:9" ht="15.75" x14ac:dyDescent="0.2">
      <c r="A224" s="112"/>
      <c r="B224" s="116"/>
      <c r="C224" s="116"/>
      <c r="D224" s="116"/>
      <c r="E224" s="120"/>
      <c r="F224" s="121"/>
      <c r="G224" s="122"/>
      <c r="H224" s="123"/>
      <c r="I224" s="124"/>
    </row>
    <row r="225" spans="1:9" ht="15.75" x14ac:dyDescent="0.2">
      <c r="A225" s="112"/>
      <c r="B225" s="116"/>
      <c r="C225" s="116"/>
      <c r="D225" s="110" t="s">
        <v>1191</v>
      </c>
      <c r="E225" s="111" t="s">
        <v>1192</v>
      </c>
      <c r="F225" s="121"/>
      <c r="G225" s="122"/>
      <c r="H225" s="123"/>
      <c r="I225" s="124"/>
    </row>
    <row r="226" spans="1:9" ht="45" x14ac:dyDescent="0.2">
      <c r="A226" s="112" t="s">
        <v>135</v>
      </c>
      <c r="B226" s="112">
        <v>72201</v>
      </c>
      <c r="C226" s="116" t="s">
        <v>26</v>
      </c>
      <c r="D226" s="116"/>
      <c r="E226" s="117" t="s">
        <v>1193</v>
      </c>
      <c r="F226" s="112" t="s">
        <v>1128</v>
      </c>
      <c r="G226" s="118">
        <v>1</v>
      </c>
      <c r="H226" s="170"/>
      <c r="I226" s="115"/>
    </row>
    <row r="227" spans="1:9" ht="15" x14ac:dyDescent="0.2">
      <c r="A227" s="112" t="s">
        <v>135</v>
      </c>
      <c r="B227" s="112">
        <v>71175</v>
      </c>
      <c r="C227" s="116" t="s">
        <v>26</v>
      </c>
      <c r="D227" s="116"/>
      <c r="E227" s="117" t="s">
        <v>1188</v>
      </c>
      <c r="F227" s="112" t="s">
        <v>1128</v>
      </c>
      <c r="G227" s="118">
        <v>1</v>
      </c>
      <c r="H227" s="170"/>
      <c r="I227" s="115"/>
    </row>
    <row r="228" spans="1:9" ht="15" x14ac:dyDescent="0.2">
      <c r="A228" s="112" t="s">
        <v>135</v>
      </c>
      <c r="B228" s="112">
        <v>71173</v>
      </c>
      <c r="C228" s="116" t="s">
        <v>26</v>
      </c>
      <c r="D228" s="116"/>
      <c r="E228" s="117" t="s">
        <v>1183</v>
      </c>
      <c r="F228" s="112" t="s">
        <v>1128</v>
      </c>
      <c r="G228" s="118">
        <v>3</v>
      </c>
      <c r="H228" s="170"/>
      <c r="I228" s="115"/>
    </row>
    <row r="229" spans="1:9" ht="15" x14ac:dyDescent="0.2">
      <c r="A229" s="112" t="s">
        <v>135</v>
      </c>
      <c r="B229" s="116">
        <v>71171</v>
      </c>
      <c r="C229" s="116" t="s">
        <v>26</v>
      </c>
      <c r="D229" s="116"/>
      <c r="E229" s="117" t="s">
        <v>1184</v>
      </c>
      <c r="F229" s="121" t="s">
        <v>1128</v>
      </c>
      <c r="G229" s="118">
        <v>6</v>
      </c>
      <c r="H229" s="170"/>
      <c r="I229" s="115"/>
    </row>
    <row r="230" spans="1:9" ht="15" x14ac:dyDescent="0.2">
      <c r="A230" s="112" t="s">
        <v>135</v>
      </c>
      <c r="B230" s="116">
        <v>71171</v>
      </c>
      <c r="C230" s="116" t="s">
        <v>26</v>
      </c>
      <c r="D230" s="116"/>
      <c r="E230" s="117" t="s">
        <v>1147</v>
      </c>
      <c r="F230" s="121" t="s">
        <v>1128</v>
      </c>
      <c r="G230" s="122">
        <v>6</v>
      </c>
      <c r="H230" s="170"/>
      <c r="I230" s="115"/>
    </row>
    <row r="231" spans="1:9" ht="15" x14ac:dyDescent="0.2">
      <c r="A231" s="112" t="s">
        <v>135</v>
      </c>
      <c r="B231" s="116">
        <v>71184</v>
      </c>
      <c r="C231" s="116" t="s">
        <v>26</v>
      </c>
      <c r="D231" s="116"/>
      <c r="E231" s="117" t="s">
        <v>1144</v>
      </c>
      <c r="F231" s="112" t="s">
        <v>1128</v>
      </c>
      <c r="G231" s="122">
        <v>4</v>
      </c>
      <c r="H231" s="170"/>
      <c r="I231" s="115"/>
    </row>
    <row r="232" spans="1:9" ht="15" x14ac:dyDescent="0.2">
      <c r="A232" s="112" t="s">
        <v>15</v>
      </c>
      <c r="B232" s="112">
        <v>91677</v>
      </c>
      <c r="C232" s="116" t="s">
        <v>26</v>
      </c>
      <c r="D232" s="116"/>
      <c r="E232" s="117" t="s">
        <v>1927</v>
      </c>
      <c r="F232" s="121" t="s">
        <v>610</v>
      </c>
      <c r="G232" s="118">
        <v>1</v>
      </c>
      <c r="H232" s="123"/>
      <c r="I232" s="115"/>
    </row>
    <row r="233" spans="1:9" ht="15" x14ac:dyDescent="0.2">
      <c r="A233" s="112" t="s">
        <v>1884</v>
      </c>
      <c r="B233" s="112">
        <v>3557</v>
      </c>
      <c r="C233" s="116" t="s">
        <v>1836</v>
      </c>
      <c r="D233" s="116"/>
      <c r="E233" s="117" t="s">
        <v>1919</v>
      </c>
      <c r="F233" s="121" t="s">
        <v>610</v>
      </c>
      <c r="G233" s="118">
        <v>14</v>
      </c>
      <c r="H233" s="123"/>
      <c r="I233" s="115"/>
    </row>
    <row r="234" spans="1:9" ht="15" x14ac:dyDescent="0.2">
      <c r="A234" s="112" t="s">
        <v>1929</v>
      </c>
      <c r="B234" s="116"/>
      <c r="C234" s="116"/>
      <c r="D234" s="116"/>
      <c r="E234" s="117" t="s">
        <v>1930</v>
      </c>
      <c r="F234" s="121" t="s">
        <v>610</v>
      </c>
      <c r="G234" s="118">
        <v>3</v>
      </c>
      <c r="H234" s="123"/>
      <c r="I234" s="115"/>
    </row>
    <row r="235" spans="1:9" ht="15" x14ac:dyDescent="0.2">
      <c r="A235" s="112" t="s">
        <v>15</v>
      </c>
      <c r="B235" s="112">
        <v>88279</v>
      </c>
      <c r="C235" s="116" t="s">
        <v>26</v>
      </c>
      <c r="D235" s="116"/>
      <c r="E235" s="117" t="s">
        <v>1151</v>
      </c>
      <c r="F235" s="121" t="s">
        <v>1130</v>
      </c>
      <c r="G235" s="118">
        <v>30</v>
      </c>
      <c r="H235" s="170"/>
      <c r="I235" s="115"/>
    </row>
    <row r="236" spans="1:9" ht="15" x14ac:dyDescent="0.2">
      <c r="A236" s="112" t="s">
        <v>15</v>
      </c>
      <c r="B236" s="112">
        <v>88243</v>
      </c>
      <c r="C236" s="116" t="s">
        <v>26</v>
      </c>
      <c r="D236" s="116"/>
      <c r="E236" s="117" t="s">
        <v>1152</v>
      </c>
      <c r="F236" s="121" t="s">
        <v>1130</v>
      </c>
      <c r="G236" s="118">
        <v>30</v>
      </c>
      <c r="H236" s="170"/>
      <c r="I236" s="115"/>
    </row>
    <row r="237" spans="1:9" ht="15.75" x14ac:dyDescent="0.2">
      <c r="A237" s="112"/>
      <c r="B237" s="116"/>
      <c r="C237" s="116"/>
      <c r="D237" s="116"/>
      <c r="E237" s="120" t="s">
        <v>1132</v>
      </c>
      <c r="F237" s="121"/>
      <c r="G237" s="122"/>
      <c r="H237" s="123"/>
      <c r="I237" s="124"/>
    </row>
    <row r="238" spans="1:9" ht="15.75" x14ac:dyDescent="0.2">
      <c r="A238" s="112"/>
      <c r="B238" s="116"/>
      <c r="C238" s="116"/>
      <c r="D238" s="116"/>
      <c r="E238" s="120"/>
      <c r="F238" s="121"/>
      <c r="G238" s="122"/>
      <c r="H238" s="123"/>
      <c r="I238" s="124"/>
    </row>
    <row r="239" spans="1:9" ht="15.75" x14ac:dyDescent="0.2">
      <c r="A239" s="110"/>
      <c r="B239" s="110"/>
      <c r="C239" s="110"/>
      <c r="D239" s="110" t="s">
        <v>1194</v>
      </c>
      <c r="E239" s="111" t="s">
        <v>1195</v>
      </c>
      <c r="F239" s="121"/>
      <c r="G239" s="122"/>
      <c r="H239" s="123"/>
      <c r="I239" s="124"/>
    </row>
    <row r="240" spans="1:9" ht="15" x14ac:dyDescent="0.2">
      <c r="A240" s="112" t="s">
        <v>135</v>
      </c>
      <c r="B240" s="112">
        <v>70706</v>
      </c>
      <c r="C240" s="116" t="s">
        <v>26</v>
      </c>
      <c r="D240" s="116"/>
      <c r="E240" s="117" t="s">
        <v>1182</v>
      </c>
      <c r="F240" s="112" t="s">
        <v>1128</v>
      </c>
      <c r="G240" s="118">
        <v>1</v>
      </c>
      <c r="H240" s="170"/>
      <c r="I240" s="115"/>
    </row>
    <row r="241" spans="1:9" ht="15" x14ac:dyDescent="0.2">
      <c r="A241" s="112" t="s">
        <v>135</v>
      </c>
      <c r="B241" s="116">
        <v>71175</v>
      </c>
      <c r="C241" s="116" t="s">
        <v>26</v>
      </c>
      <c r="D241" s="116"/>
      <c r="E241" s="117" t="s">
        <v>1143</v>
      </c>
      <c r="F241" s="121" t="s">
        <v>1128</v>
      </c>
      <c r="G241" s="122">
        <v>1</v>
      </c>
      <c r="H241" s="170"/>
      <c r="I241" s="115"/>
    </row>
    <row r="242" spans="1:9" ht="15" x14ac:dyDescent="0.2">
      <c r="A242" s="112" t="s">
        <v>135</v>
      </c>
      <c r="B242" s="116">
        <v>71171</v>
      </c>
      <c r="C242" s="116" t="s">
        <v>26</v>
      </c>
      <c r="D242" s="116"/>
      <c r="E242" s="117" t="s">
        <v>1171</v>
      </c>
      <c r="F242" s="121" t="s">
        <v>1128</v>
      </c>
      <c r="G242" s="118">
        <v>2</v>
      </c>
      <c r="H242" s="170"/>
      <c r="I242" s="115"/>
    </row>
    <row r="243" spans="1:9" ht="15" x14ac:dyDescent="0.2">
      <c r="A243" s="112" t="s">
        <v>135</v>
      </c>
      <c r="B243" s="116">
        <v>71171</v>
      </c>
      <c r="C243" s="116" t="s">
        <v>26</v>
      </c>
      <c r="D243" s="116"/>
      <c r="E243" s="117" t="s">
        <v>1185</v>
      </c>
      <c r="F243" s="121" t="s">
        <v>1128</v>
      </c>
      <c r="G243" s="118">
        <v>18</v>
      </c>
      <c r="H243" s="170"/>
      <c r="I243" s="115"/>
    </row>
    <row r="244" spans="1:9" ht="15" x14ac:dyDescent="0.2">
      <c r="A244" s="112" t="s">
        <v>135</v>
      </c>
      <c r="B244" s="116">
        <v>71171</v>
      </c>
      <c r="C244" s="116" t="s">
        <v>26</v>
      </c>
      <c r="D244" s="116"/>
      <c r="E244" s="117" t="s">
        <v>1147</v>
      </c>
      <c r="F244" s="121" t="s">
        <v>1128</v>
      </c>
      <c r="G244" s="122">
        <v>4</v>
      </c>
      <c r="H244" s="170"/>
      <c r="I244" s="115"/>
    </row>
    <row r="245" spans="1:9" ht="15" x14ac:dyDescent="0.2">
      <c r="A245" s="112" t="s">
        <v>135</v>
      </c>
      <c r="B245" s="116">
        <v>71184</v>
      </c>
      <c r="C245" s="116" t="s">
        <v>26</v>
      </c>
      <c r="D245" s="116"/>
      <c r="E245" s="117" t="s">
        <v>1144</v>
      </c>
      <c r="F245" s="112" t="s">
        <v>1128</v>
      </c>
      <c r="G245" s="122">
        <v>4</v>
      </c>
      <c r="H245" s="170"/>
      <c r="I245" s="115"/>
    </row>
    <row r="246" spans="1:9" ht="15" x14ac:dyDescent="0.2">
      <c r="A246" s="112" t="s">
        <v>135</v>
      </c>
      <c r="B246" s="116">
        <v>71456</v>
      </c>
      <c r="C246" s="116" t="s">
        <v>26</v>
      </c>
      <c r="D246" s="116"/>
      <c r="E246" s="117" t="s">
        <v>1145</v>
      </c>
      <c r="F246" s="112" t="s">
        <v>1128</v>
      </c>
      <c r="G246" s="122">
        <v>3</v>
      </c>
      <c r="H246" s="170"/>
      <c r="I246" s="115"/>
    </row>
    <row r="247" spans="1:9" ht="15" x14ac:dyDescent="0.2">
      <c r="A247" s="112" t="s">
        <v>135</v>
      </c>
      <c r="B247" s="116">
        <v>71461</v>
      </c>
      <c r="C247" s="116" t="s">
        <v>26</v>
      </c>
      <c r="D247" s="116"/>
      <c r="E247" s="117" t="s">
        <v>1148</v>
      </c>
      <c r="F247" s="112" t="s">
        <v>1128</v>
      </c>
      <c r="G247" s="118">
        <v>5</v>
      </c>
      <c r="H247" s="170"/>
      <c r="I247" s="115"/>
    </row>
    <row r="248" spans="1:9" ht="15" x14ac:dyDescent="0.2">
      <c r="A248" s="112" t="s">
        <v>131</v>
      </c>
      <c r="B248" s="112">
        <v>70104</v>
      </c>
      <c r="C248" s="116" t="s">
        <v>1836</v>
      </c>
      <c r="D248" s="116"/>
      <c r="E248" s="117" t="s">
        <v>1149</v>
      </c>
      <c r="F248" s="112" t="s">
        <v>1150</v>
      </c>
      <c r="G248" s="118">
        <v>0.6</v>
      </c>
      <c r="H248" s="123"/>
      <c r="I248" s="115"/>
    </row>
    <row r="249" spans="1:9" ht="15" x14ac:dyDescent="0.2">
      <c r="A249" s="112" t="s">
        <v>15</v>
      </c>
      <c r="B249" s="112">
        <v>91677</v>
      </c>
      <c r="C249" s="116" t="s">
        <v>26</v>
      </c>
      <c r="D249" s="116"/>
      <c r="E249" s="117" t="s">
        <v>1928</v>
      </c>
      <c r="F249" s="121" t="s">
        <v>610</v>
      </c>
      <c r="G249" s="118">
        <v>1</v>
      </c>
      <c r="H249" s="123"/>
      <c r="I249" s="115"/>
    </row>
    <row r="250" spans="1:9" ht="15" x14ac:dyDescent="0.2">
      <c r="A250" s="112" t="s">
        <v>1884</v>
      </c>
      <c r="B250" s="112">
        <v>3557</v>
      </c>
      <c r="C250" s="116" t="s">
        <v>1836</v>
      </c>
      <c r="D250" s="116"/>
      <c r="E250" s="117" t="s">
        <v>1919</v>
      </c>
      <c r="F250" s="121" t="s">
        <v>610</v>
      </c>
      <c r="G250" s="118">
        <v>30</v>
      </c>
      <c r="H250" s="123"/>
      <c r="I250" s="115"/>
    </row>
    <row r="251" spans="1:9" ht="15" x14ac:dyDescent="0.2">
      <c r="A251" s="112" t="s">
        <v>1929</v>
      </c>
      <c r="B251" s="116"/>
      <c r="C251" s="116"/>
      <c r="D251" s="116"/>
      <c r="E251" s="117" t="s">
        <v>1930</v>
      </c>
      <c r="F251" s="121" t="s">
        <v>610</v>
      </c>
      <c r="G251" s="118">
        <v>4</v>
      </c>
      <c r="H251" s="123"/>
      <c r="I251" s="115"/>
    </row>
    <row r="252" spans="1:9" ht="15" x14ac:dyDescent="0.2">
      <c r="A252" s="112" t="s">
        <v>15</v>
      </c>
      <c r="B252" s="112">
        <v>88279</v>
      </c>
      <c r="C252" s="116" t="s">
        <v>26</v>
      </c>
      <c r="D252" s="116"/>
      <c r="E252" s="117" t="s">
        <v>1151</v>
      </c>
      <c r="F252" s="121" t="s">
        <v>1130</v>
      </c>
      <c r="G252" s="118">
        <v>40</v>
      </c>
      <c r="H252" s="170"/>
      <c r="I252" s="115"/>
    </row>
    <row r="253" spans="1:9" ht="15" x14ac:dyDescent="0.2">
      <c r="A253" s="112" t="s">
        <v>15</v>
      </c>
      <c r="B253" s="112">
        <v>88243</v>
      </c>
      <c r="C253" s="116" t="s">
        <v>26</v>
      </c>
      <c r="D253" s="116"/>
      <c r="E253" s="117" t="s">
        <v>1152</v>
      </c>
      <c r="F253" s="121" t="s">
        <v>1130</v>
      </c>
      <c r="G253" s="118">
        <v>40</v>
      </c>
      <c r="H253" s="170"/>
      <c r="I253" s="115"/>
    </row>
    <row r="254" spans="1:9" ht="15.75" x14ac:dyDescent="0.2">
      <c r="A254" s="112"/>
      <c r="B254" s="116"/>
      <c r="C254" s="116"/>
      <c r="D254" s="116"/>
      <c r="E254" s="120" t="s">
        <v>1132</v>
      </c>
      <c r="F254" s="121"/>
      <c r="G254" s="122"/>
      <c r="H254" s="123"/>
      <c r="I254" s="124"/>
    </row>
    <row r="255" spans="1:9" ht="15.75" x14ac:dyDescent="0.2">
      <c r="A255" s="112"/>
      <c r="B255" s="116"/>
      <c r="C255" s="116"/>
      <c r="D255" s="116"/>
      <c r="E255" s="120"/>
      <c r="F255" s="121"/>
      <c r="G255" s="122"/>
      <c r="H255" s="123"/>
      <c r="I255" s="124"/>
    </row>
    <row r="256" spans="1:9" ht="15.75" x14ac:dyDescent="0.2">
      <c r="A256" s="110"/>
      <c r="B256" s="110"/>
      <c r="C256" s="110"/>
      <c r="D256" s="110" t="s">
        <v>1196</v>
      </c>
      <c r="E256" s="111" t="s">
        <v>1197</v>
      </c>
      <c r="F256" s="121"/>
      <c r="G256" s="122"/>
      <c r="H256" s="123"/>
      <c r="I256" s="124"/>
    </row>
    <row r="257" spans="1:9" ht="15" x14ac:dyDescent="0.2">
      <c r="A257" s="112" t="s">
        <v>135</v>
      </c>
      <c r="B257" s="112">
        <v>70706</v>
      </c>
      <c r="C257" s="116" t="s">
        <v>26</v>
      </c>
      <c r="D257" s="116"/>
      <c r="E257" s="117" t="s">
        <v>1182</v>
      </c>
      <c r="F257" s="112" t="s">
        <v>1128</v>
      </c>
      <c r="G257" s="118">
        <v>1</v>
      </c>
      <c r="H257" s="170"/>
      <c r="I257" s="115"/>
    </row>
    <row r="258" spans="1:9" ht="15" x14ac:dyDescent="0.2">
      <c r="A258" s="112" t="s">
        <v>135</v>
      </c>
      <c r="B258" s="116">
        <v>71175</v>
      </c>
      <c r="C258" s="116" t="s">
        <v>26</v>
      </c>
      <c r="D258" s="116"/>
      <c r="E258" s="117" t="s">
        <v>1143</v>
      </c>
      <c r="F258" s="121" t="s">
        <v>1128</v>
      </c>
      <c r="G258" s="122">
        <v>1</v>
      </c>
      <c r="H258" s="170"/>
      <c r="I258" s="115"/>
    </row>
    <row r="259" spans="1:9" ht="15" x14ac:dyDescent="0.2">
      <c r="A259" s="112" t="s">
        <v>135</v>
      </c>
      <c r="B259" s="116">
        <v>71171</v>
      </c>
      <c r="C259" s="116" t="s">
        <v>26</v>
      </c>
      <c r="D259" s="116"/>
      <c r="E259" s="117" t="s">
        <v>1171</v>
      </c>
      <c r="F259" s="121" t="s">
        <v>1128</v>
      </c>
      <c r="G259" s="118">
        <v>4</v>
      </c>
      <c r="H259" s="170"/>
      <c r="I259" s="115"/>
    </row>
    <row r="260" spans="1:9" ht="15" x14ac:dyDescent="0.2">
      <c r="A260" s="112" t="s">
        <v>135</v>
      </c>
      <c r="B260" s="116">
        <v>71171</v>
      </c>
      <c r="C260" s="116" t="s">
        <v>26</v>
      </c>
      <c r="D260" s="116"/>
      <c r="E260" s="117" t="s">
        <v>1185</v>
      </c>
      <c r="F260" s="121" t="s">
        <v>1128</v>
      </c>
      <c r="G260" s="118">
        <v>16</v>
      </c>
      <c r="H260" s="170"/>
      <c r="I260" s="115"/>
    </row>
    <row r="261" spans="1:9" ht="15" x14ac:dyDescent="0.2">
      <c r="A261" s="112" t="s">
        <v>135</v>
      </c>
      <c r="B261" s="116">
        <v>71171</v>
      </c>
      <c r="C261" s="116" t="s">
        <v>26</v>
      </c>
      <c r="D261" s="116"/>
      <c r="E261" s="117" t="s">
        <v>1147</v>
      </c>
      <c r="F261" s="121" t="s">
        <v>1128</v>
      </c>
      <c r="G261" s="122">
        <v>3</v>
      </c>
      <c r="H261" s="170"/>
      <c r="I261" s="115"/>
    </row>
    <row r="262" spans="1:9" ht="15" x14ac:dyDescent="0.2">
      <c r="A262" s="112" t="s">
        <v>135</v>
      </c>
      <c r="B262" s="116">
        <v>71184</v>
      </c>
      <c r="C262" s="116" t="s">
        <v>26</v>
      </c>
      <c r="D262" s="116"/>
      <c r="E262" s="117" t="s">
        <v>1144</v>
      </c>
      <c r="F262" s="112" t="s">
        <v>1128</v>
      </c>
      <c r="G262" s="122">
        <v>4</v>
      </c>
      <c r="H262" s="170"/>
      <c r="I262" s="115"/>
    </row>
    <row r="263" spans="1:9" ht="15" x14ac:dyDescent="0.2">
      <c r="A263" s="112" t="s">
        <v>135</v>
      </c>
      <c r="B263" s="116">
        <v>71456</v>
      </c>
      <c r="C263" s="116" t="s">
        <v>26</v>
      </c>
      <c r="D263" s="116"/>
      <c r="E263" s="117" t="s">
        <v>1145</v>
      </c>
      <c r="F263" s="112" t="s">
        <v>1128</v>
      </c>
      <c r="G263" s="122">
        <v>3</v>
      </c>
      <c r="H263" s="170"/>
      <c r="I263" s="115"/>
    </row>
    <row r="264" spans="1:9" ht="15" x14ac:dyDescent="0.2">
      <c r="A264" s="112" t="s">
        <v>135</v>
      </c>
      <c r="B264" s="116">
        <v>71461</v>
      </c>
      <c r="C264" s="116" t="s">
        <v>26</v>
      </c>
      <c r="D264" s="116"/>
      <c r="E264" s="117" t="s">
        <v>1148</v>
      </c>
      <c r="F264" s="112" t="s">
        <v>1128</v>
      </c>
      <c r="G264" s="118">
        <v>5</v>
      </c>
      <c r="H264" s="170"/>
      <c r="I264" s="115"/>
    </row>
    <row r="265" spans="1:9" ht="15" x14ac:dyDescent="0.2">
      <c r="A265" s="112" t="s">
        <v>131</v>
      </c>
      <c r="B265" s="112">
        <v>70104</v>
      </c>
      <c r="C265" s="116" t="s">
        <v>1836</v>
      </c>
      <c r="D265" s="116"/>
      <c r="E265" s="117" t="s">
        <v>1149</v>
      </c>
      <c r="F265" s="112" t="s">
        <v>1150</v>
      </c>
      <c r="G265" s="118">
        <v>0.6</v>
      </c>
      <c r="H265" s="123"/>
      <c r="I265" s="115"/>
    </row>
    <row r="266" spans="1:9" ht="15" x14ac:dyDescent="0.2">
      <c r="A266" s="112" t="s">
        <v>15</v>
      </c>
      <c r="B266" s="112">
        <v>91677</v>
      </c>
      <c r="C266" s="116" t="s">
        <v>26</v>
      </c>
      <c r="D266" s="116"/>
      <c r="E266" s="117" t="s">
        <v>1928</v>
      </c>
      <c r="F266" s="121" t="s">
        <v>610</v>
      </c>
      <c r="G266" s="118">
        <v>1</v>
      </c>
      <c r="H266" s="123"/>
      <c r="I266" s="115"/>
    </row>
    <row r="267" spans="1:9" ht="15" x14ac:dyDescent="0.2">
      <c r="A267" s="112" t="s">
        <v>1884</v>
      </c>
      <c r="B267" s="112">
        <v>3557</v>
      </c>
      <c r="C267" s="116" t="s">
        <v>1836</v>
      </c>
      <c r="D267" s="116"/>
      <c r="E267" s="117" t="s">
        <v>1919</v>
      </c>
      <c r="F267" s="121" t="s">
        <v>610</v>
      </c>
      <c r="G267" s="118">
        <v>30</v>
      </c>
      <c r="H267" s="123"/>
      <c r="I267" s="115"/>
    </row>
    <row r="268" spans="1:9" ht="15" x14ac:dyDescent="0.2">
      <c r="A268" s="112" t="s">
        <v>1929</v>
      </c>
      <c r="B268" s="116"/>
      <c r="C268" s="116"/>
      <c r="D268" s="116"/>
      <c r="E268" s="117" t="s">
        <v>1930</v>
      </c>
      <c r="F268" s="121" t="s">
        <v>610</v>
      </c>
      <c r="G268" s="118">
        <v>4</v>
      </c>
      <c r="H268" s="123"/>
      <c r="I268" s="115"/>
    </row>
    <row r="269" spans="1:9" ht="15" x14ac:dyDescent="0.2">
      <c r="A269" s="112" t="s">
        <v>15</v>
      </c>
      <c r="B269" s="112">
        <v>88279</v>
      </c>
      <c r="C269" s="116" t="s">
        <v>26</v>
      </c>
      <c r="D269" s="116"/>
      <c r="E269" s="117" t="s">
        <v>1151</v>
      </c>
      <c r="F269" s="121" t="s">
        <v>1130</v>
      </c>
      <c r="G269" s="118">
        <v>40</v>
      </c>
      <c r="H269" s="170"/>
      <c r="I269" s="115"/>
    </row>
    <row r="270" spans="1:9" ht="15" x14ac:dyDescent="0.2">
      <c r="A270" s="112" t="s">
        <v>15</v>
      </c>
      <c r="B270" s="112">
        <v>88243</v>
      </c>
      <c r="C270" s="116" t="s">
        <v>26</v>
      </c>
      <c r="D270" s="116"/>
      <c r="E270" s="117" t="s">
        <v>1152</v>
      </c>
      <c r="F270" s="121" t="s">
        <v>1130</v>
      </c>
      <c r="G270" s="118">
        <v>40</v>
      </c>
      <c r="H270" s="170"/>
      <c r="I270" s="115"/>
    </row>
    <row r="271" spans="1:9" ht="15.75" x14ac:dyDescent="0.2">
      <c r="A271" s="112"/>
      <c r="B271" s="116"/>
      <c r="C271" s="116"/>
      <c r="D271" s="116"/>
      <c r="E271" s="120" t="s">
        <v>1132</v>
      </c>
      <c r="F271" s="121"/>
      <c r="G271" s="122"/>
      <c r="H271" s="123"/>
      <c r="I271" s="124"/>
    </row>
    <row r="272" spans="1:9" ht="15.75" x14ac:dyDescent="0.2">
      <c r="A272" s="112"/>
      <c r="B272" s="116"/>
      <c r="C272" s="116"/>
      <c r="D272" s="116"/>
      <c r="E272" s="120"/>
      <c r="F272" s="121"/>
      <c r="G272" s="122"/>
      <c r="H272" s="123"/>
      <c r="I272" s="124"/>
    </row>
    <row r="273" spans="1:9" ht="15.75" x14ac:dyDescent="0.2">
      <c r="A273" s="110"/>
      <c r="B273" s="110"/>
      <c r="C273" s="110"/>
      <c r="D273" s="110" t="s">
        <v>1198</v>
      </c>
      <c r="E273" s="111" t="s">
        <v>1199</v>
      </c>
      <c r="F273" s="121"/>
      <c r="G273" s="122"/>
      <c r="H273" s="123"/>
      <c r="I273" s="124"/>
    </row>
    <row r="274" spans="1:9" ht="15" x14ac:dyDescent="0.2">
      <c r="A274" s="112" t="s">
        <v>135</v>
      </c>
      <c r="B274" s="112">
        <v>70705</v>
      </c>
      <c r="C274" s="116" t="s">
        <v>26</v>
      </c>
      <c r="D274" s="116"/>
      <c r="E274" s="117" t="s">
        <v>1142</v>
      </c>
      <c r="F274" s="112" t="s">
        <v>1128</v>
      </c>
      <c r="G274" s="122">
        <v>1</v>
      </c>
      <c r="H274" s="170"/>
      <c r="I274" s="115"/>
    </row>
    <row r="275" spans="1:9" ht="15" x14ac:dyDescent="0.2">
      <c r="A275" s="112" t="s">
        <v>135</v>
      </c>
      <c r="B275" s="116">
        <v>71174</v>
      </c>
      <c r="C275" s="116" t="s">
        <v>26</v>
      </c>
      <c r="D275" s="116"/>
      <c r="E275" s="117" t="s">
        <v>1146</v>
      </c>
      <c r="F275" s="112" t="s">
        <v>1128</v>
      </c>
      <c r="G275" s="118">
        <v>1</v>
      </c>
      <c r="H275" s="170"/>
      <c r="I275" s="115"/>
    </row>
    <row r="276" spans="1:9" ht="15" x14ac:dyDescent="0.2">
      <c r="A276" s="112" t="s">
        <v>135</v>
      </c>
      <c r="B276" s="116">
        <v>71171</v>
      </c>
      <c r="C276" s="116" t="s">
        <v>26</v>
      </c>
      <c r="D276" s="116"/>
      <c r="E276" s="117" t="s">
        <v>1171</v>
      </c>
      <c r="F276" s="121" t="s">
        <v>1128</v>
      </c>
      <c r="G276" s="118">
        <v>1</v>
      </c>
      <c r="H276" s="170"/>
      <c r="I276" s="115"/>
    </row>
    <row r="277" spans="1:9" ht="15" x14ac:dyDescent="0.2">
      <c r="A277" s="112" t="s">
        <v>135</v>
      </c>
      <c r="B277" s="116">
        <v>71171</v>
      </c>
      <c r="C277" s="116" t="s">
        <v>26</v>
      </c>
      <c r="D277" s="116"/>
      <c r="E277" s="117" t="s">
        <v>1185</v>
      </c>
      <c r="F277" s="121" t="s">
        <v>1128</v>
      </c>
      <c r="G277" s="118">
        <v>5</v>
      </c>
      <c r="H277" s="170"/>
      <c r="I277" s="115"/>
    </row>
    <row r="278" spans="1:9" ht="15" x14ac:dyDescent="0.2">
      <c r="A278" s="112" t="s">
        <v>135</v>
      </c>
      <c r="B278" s="116">
        <v>71171</v>
      </c>
      <c r="C278" s="116" t="s">
        <v>26</v>
      </c>
      <c r="D278" s="116"/>
      <c r="E278" s="117" t="s">
        <v>1147</v>
      </c>
      <c r="F278" s="121" t="s">
        <v>1128</v>
      </c>
      <c r="G278" s="122">
        <v>4</v>
      </c>
      <c r="H278" s="170"/>
      <c r="I278" s="115"/>
    </row>
    <row r="279" spans="1:9" ht="15" x14ac:dyDescent="0.2">
      <c r="A279" s="112" t="s">
        <v>135</v>
      </c>
      <c r="B279" s="116">
        <v>71184</v>
      </c>
      <c r="C279" s="116" t="s">
        <v>26</v>
      </c>
      <c r="D279" s="116"/>
      <c r="E279" s="117" t="s">
        <v>1144</v>
      </c>
      <c r="F279" s="112" t="s">
        <v>1128</v>
      </c>
      <c r="G279" s="122">
        <v>4</v>
      </c>
      <c r="H279" s="170"/>
      <c r="I279" s="115"/>
    </row>
    <row r="280" spans="1:9" ht="15" x14ac:dyDescent="0.2">
      <c r="A280" s="112" t="s">
        <v>135</v>
      </c>
      <c r="B280" s="116">
        <v>71456</v>
      </c>
      <c r="C280" s="116" t="s">
        <v>26</v>
      </c>
      <c r="D280" s="116"/>
      <c r="E280" s="117" t="s">
        <v>1145</v>
      </c>
      <c r="F280" s="112" t="s">
        <v>1128</v>
      </c>
      <c r="G280" s="122">
        <v>2</v>
      </c>
      <c r="H280" s="170"/>
      <c r="I280" s="115"/>
    </row>
    <row r="281" spans="1:9" ht="15" x14ac:dyDescent="0.2">
      <c r="A281" s="112" t="s">
        <v>135</v>
      </c>
      <c r="B281" s="116">
        <v>71461</v>
      </c>
      <c r="C281" s="116" t="s">
        <v>26</v>
      </c>
      <c r="D281" s="116"/>
      <c r="E281" s="117" t="s">
        <v>1148</v>
      </c>
      <c r="F281" s="112" t="s">
        <v>1128</v>
      </c>
      <c r="G281" s="118">
        <v>5</v>
      </c>
      <c r="H281" s="170"/>
      <c r="I281" s="115"/>
    </row>
    <row r="282" spans="1:9" ht="15" x14ac:dyDescent="0.2">
      <c r="A282" s="112" t="s">
        <v>131</v>
      </c>
      <c r="B282" s="112">
        <v>70104</v>
      </c>
      <c r="C282" s="116" t="s">
        <v>1836</v>
      </c>
      <c r="D282" s="116"/>
      <c r="E282" s="117" t="s">
        <v>1149</v>
      </c>
      <c r="F282" s="112" t="s">
        <v>1150</v>
      </c>
      <c r="G282" s="118">
        <v>0.5</v>
      </c>
      <c r="H282" s="123"/>
      <c r="I282" s="115"/>
    </row>
    <row r="283" spans="1:9" ht="15" x14ac:dyDescent="0.2">
      <c r="A283" s="112" t="s">
        <v>15</v>
      </c>
      <c r="B283" s="112">
        <v>91677</v>
      </c>
      <c r="C283" s="116" t="s">
        <v>26</v>
      </c>
      <c r="D283" s="116"/>
      <c r="E283" s="117" t="s">
        <v>1928</v>
      </c>
      <c r="F283" s="121" t="s">
        <v>610</v>
      </c>
      <c r="G283" s="118">
        <v>1</v>
      </c>
      <c r="H283" s="123"/>
      <c r="I283" s="115"/>
    </row>
    <row r="284" spans="1:9" ht="15" x14ac:dyDescent="0.2">
      <c r="A284" s="112" t="s">
        <v>1884</v>
      </c>
      <c r="B284" s="112">
        <v>3557</v>
      </c>
      <c r="C284" s="116" t="s">
        <v>1836</v>
      </c>
      <c r="D284" s="116"/>
      <c r="E284" s="117" t="s">
        <v>1919</v>
      </c>
      <c r="F284" s="121" t="s">
        <v>610</v>
      </c>
      <c r="G284" s="118">
        <v>30</v>
      </c>
      <c r="H284" s="123"/>
      <c r="I284" s="115"/>
    </row>
    <row r="285" spans="1:9" ht="15" x14ac:dyDescent="0.2">
      <c r="A285" s="112" t="s">
        <v>1929</v>
      </c>
      <c r="B285" s="116"/>
      <c r="C285" s="116"/>
      <c r="D285" s="116"/>
      <c r="E285" s="117" t="s">
        <v>1930</v>
      </c>
      <c r="F285" s="121" t="s">
        <v>610</v>
      </c>
      <c r="G285" s="118">
        <v>4</v>
      </c>
      <c r="H285" s="123"/>
      <c r="I285" s="115"/>
    </row>
    <row r="286" spans="1:9" ht="15" x14ac:dyDescent="0.2">
      <c r="A286" s="112" t="s">
        <v>15</v>
      </c>
      <c r="B286" s="112">
        <v>88279</v>
      </c>
      <c r="C286" s="116" t="s">
        <v>26</v>
      </c>
      <c r="D286" s="116"/>
      <c r="E286" s="117" t="s">
        <v>1151</v>
      </c>
      <c r="F286" s="121" t="s">
        <v>1130</v>
      </c>
      <c r="G286" s="118">
        <v>40</v>
      </c>
      <c r="H286" s="170"/>
      <c r="I286" s="115"/>
    </row>
    <row r="287" spans="1:9" ht="15" x14ac:dyDescent="0.2">
      <c r="A287" s="112" t="s">
        <v>15</v>
      </c>
      <c r="B287" s="112">
        <v>88243</v>
      </c>
      <c r="C287" s="116" t="s">
        <v>26</v>
      </c>
      <c r="D287" s="116"/>
      <c r="E287" s="117" t="s">
        <v>1152</v>
      </c>
      <c r="F287" s="121" t="s">
        <v>1130</v>
      </c>
      <c r="G287" s="118">
        <v>40</v>
      </c>
      <c r="H287" s="170"/>
      <c r="I287" s="115"/>
    </row>
    <row r="288" spans="1:9" ht="15.75" x14ac:dyDescent="0.2">
      <c r="A288" s="112"/>
      <c r="B288" s="116"/>
      <c r="C288" s="116"/>
      <c r="D288" s="116"/>
      <c r="E288" s="120" t="s">
        <v>1132</v>
      </c>
      <c r="F288" s="121"/>
      <c r="G288" s="122"/>
      <c r="H288" s="123"/>
      <c r="I288" s="124"/>
    </row>
    <row r="289" spans="1:9" ht="15.75" x14ac:dyDescent="0.2">
      <c r="A289" s="112"/>
      <c r="B289" s="116"/>
      <c r="C289" s="116"/>
      <c r="D289" s="116"/>
      <c r="E289" s="120"/>
      <c r="F289" s="121"/>
      <c r="G289" s="122"/>
      <c r="H289" s="123"/>
      <c r="I289" s="124"/>
    </row>
    <row r="290" spans="1:9" ht="15.75" x14ac:dyDescent="0.2">
      <c r="A290" s="112"/>
      <c r="B290" s="116"/>
      <c r="C290" s="116"/>
      <c r="D290" s="110" t="s">
        <v>1200</v>
      </c>
      <c r="E290" s="111" t="s">
        <v>1201</v>
      </c>
      <c r="F290" s="121"/>
      <c r="G290" s="122"/>
      <c r="H290" s="123"/>
      <c r="I290" s="124"/>
    </row>
    <row r="291" spans="1:9" ht="45" x14ac:dyDescent="0.2">
      <c r="A291" s="112" t="s">
        <v>135</v>
      </c>
      <c r="B291" s="116">
        <v>72198</v>
      </c>
      <c r="C291" s="116" t="s">
        <v>26</v>
      </c>
      <c r="D291" s="116"/>
      <c r="E291" s="117" t="s">
        <v>1155</v>
      </c>
      <c r="F291" s="112" t="s">
        <v>1128</v>
      </c>
      <c r="G291" s="118">
        <v>1</v>
      </c>
      <c r="H291" s="170"/>
      <c r="I291" s="115"/>
    </row>
    <row r="292" spans="1:9" ht="15" x14ac:dyDescent="0.2">
      <c r="A292" s="112" t="s">
        <v>135</v>
      </c>
      <c r="B292" s="116">
        <v>71174</v>
      </c>
      <c r="C292" s="116" t="s">
        <v>26</v>
      </c>
      <c r="D292" s="116"/>
      <c r="E292" s="117" t="s">
        <v>1146</v>
      </c>
      <c r="F292" s="112" t="s">
        <v>1128</v>
      </c>
      <c r="G292" s="118">
        <v>1</v>
      </c>
      <c r="H292" s="170"/>
      <c r="I292" s="115"/>
    </row>
    <row r="293" spans="1:9" ht="15" x14ac:dyDescent="0.2">
      <c r="A293" s="112" t="s">
        <v>135</v>
      </c>
      <c r="B293" s="116">
        <v>71171</v>
      </c>
      <c r="C293" s="116" t="s">
        <v>26</v>
      </c>
      <c r="D293" s="116"/>
      <c r="E293" s="117" t="s">
        <v>1147</v>
      </c>
      <c r="F293" s="121" t="s">
        <v>1128</v>
      </c>
      <c r="G293" s="122">
        <v>11</v>
      </c>
      <c r="H293" s="170"/>
      <c r="I293" s="115"/>
    </row>
    <row r="294" spans="1:9" ht="15" x14ac:dyDescent="0.2">
      <c r="A294" s="112" t="s">
        <v>135</v>
      </c>
      <c r="B294" s="116">
        <v>71184</v>
      </c>
      <c r="C294" s="116" t="s">
        <v>26</v>
      </c>
      <c r="D294" s="116"/>
      <c r="E294" s="117" t="s">
        <v>1144</v>
      </c>
      <c r="F294" s="112" t="s">
        <v>1128</v>
      </c>
      <c r="G294" s="122">
        <v>4</v>
      </c>
      <c r="H294" s="170"/>
      <c r="I294" s="115"/>
    </row>
    <row r="295" spans="1:9" ht="15" x14ac:dyDescent="0.2">
      <c r="A295" s="112" t="s">
        <v>135</v>
      </c>
      <c r="B295" s="116">
        <v>71456</v>
      </c>
      <c r="C295" s="116" t="s">
        <v>26</v>
      </c>
      <c r="D295" s="116"/>
      <c r="E295" s="117" t="s">
        <v>1145</v>
      </c>
      <c r="F295" s="112" t="s">
        <v>1128</v>
      </c>
      <c r="G295" s="122">
        <v>1</v>
      </c>
      <c r="H295" s="170"/>
      <c r="I295" s="115"/>
    </row>
    <row r="296" spans="1:9" ht="15" x14ac:dyDescent="0.2">
      <c r="A296" s="112" t="s">
        <v>15</v>
      </c>
      <c r="B296" s="112">
        <v>91677</v>
      </c>
      <c r="C296" s="116" t="s">
        <v>26</v>
      </c>
      <c r="D296" s="116"/>
      <c r="E296" s="117" t="s">
        <v>1927</v>
      </c>
      <c r="F296" s="121" t="s">
        <v>610</v>
      </c>
      <c r="G296" s="118">
        <v>1</v>
      </c>
      <c r="H296" s="123"/>
      <c r="I296" s="115"/>
    </row>
    <row r="297" spans="1:9" ht="15" x14ac:dyDescent="0.2">
      <c r="A297" s="112" t="s">
        <v>1884</v>
      </c>
      <c r="B297" s="112">
        <v>3557</v>
      </c>
      <c r="C297" s="116" t="s">
        <v>1836</v>
      </c>
      <c r="D297" s="116"/>
      <c r="E297" s="117" t="s">
        <v>1919</v>
      </c>
      <c r="F297" s="121" t="s">
        <v>610</v>
      </c>
      <c r="G297" s="118">
        <v>14</v>
      </c>
      <c r="H297" s="123"/>
      <c r="I297" s="115"/>
    </row>
    <row r="298" spans="1:9" ht="15" x14ac:dyDescent="0.2">
      <c r="A298" s="112" t="s">
        <v>1929</v>
      </c>
      <c r="B298" s="116"/>
      <c r="C298" s="116"/>
      <c r="D298" s="116"/>
      <c r="E298" s="117" t="s">
        <v>1930</v>
      </c>
      <c r="F298" s="121" t="s">
        <v>610</v>
      </c>
      <c r="G298" s="118">
        <v>3</v>
      </c>
      <c r="H298" s="123"/>
      <c r="I298" s="115"/>
    </row>
    <row r="299" spans="1:9" ht="15" x14ac:dyDescent="0.2">
      <c r="A299" s="112" t="s">
        <v>15</v>
      </c>
      <c r="B299" s="112">
        <v>88279</v>
      </c>
      <c r="C299" s="116" t="s">
        <v>26</v>
      </c>
      <c r="D299" s="116"/>
      <c r="E299" s="117" t="s">
        <v>1151</v>
      </c>
      <c r="F299" s="121" t="s">
        <v>1130</v>
      </c>
      <c r="G299" s="118">
        <v>30</v>
      </c>
      <c r="H299" s="170"/>
      <c r="I299" s="115"/>
    </row>
    <row r="300" spans="1:9" ht="15" x14ac:dyDescent="0.2">
      <c r="A300" s="112" t="s">
        <v>15</v>
      </c>
      <c r="B300" s="112">
        <v>88243</v>
      </c>
      <c r="C300" s="116" t="s">
        <v>26</v>
      </c>
      <c r="D300" s="116"/>
      <c r="E300" s="117" t="s">
        <v>1152</v>
      </c>
      <c r="F300" s="121" t="s">
        <v>1130</v>
      </c>
      <c r="G300" s="118">
        <v>30</v>
      </c>
      <c r="H300" s="170"/>
      <c r="I300" s="115"/>
    </row>
    <row r="301" spans="1:9" ht="15.75" x14ac:dyDescent="0.2">
      <c r="A301" s="112"/>
      <c r="B301" s="116"/>
      <c r="C301" s="116"/>
      <c r="D301" s="116"/>
      <c r="E301" s="120" t="s">
        <v>1132</v>
      </c>
      <c r="F301" s="121"/>
      <c r="G301" s="122"/>
      <c r="H301" s="123"/>
      <c r="I301" s="124"/>
    </row>
    <row r="302" spans="1:9" ht="15.75" x14ac:dyDescent="0.2">
      <c r="A302" s="112"/>
      <c r="B302" s="116"/>
      <c r="C302" s="116"/>
      <c r="D302" s="116"/>
      <c r="E302" s="120"/>
      <c r="F302" s="121"/>
      <c r="G302" s="122"/>
      <c r="H302" s="123"/>
      <c r="I302" s="124"/>
    </row>
    <row r="303" spans="1:9" ht="15.75" x14ac:dyDescent="0.2">
      <c r="A303" s="112"/>
      <c r="B303" s="116"/>
      <c r="C303" s="116"/>
      <c r="D303" s="110" t="s">
        <v>1202</v>
      </c>
      <c r="E303" s="111" t="s">
        <v>1203</v>
      </c>
      <c r="F303" s="121"/>
      <c r="G303" s="122"/>
      <c r="H303" s="123"/>
      <c r="I303" s="124"/>
    </row>
    <row r="304" spans="1:9" ht="45" x14ac:dyDescent="0.2">
      <c r="A304" s="112" t="s">
        <v>135</v>
      </c>
      <c r="B304" s="112">
        <v>72201</v>
      </c>
      <c r="C304" s="116" t="s">
        <v>26</v>
      </c>
      <c r="D304" s="116"/>
      <c r="E304" s="117" t="s">
        <v>1204</v>
      </c>
      <c r="F304" s="112" t="s">
        <v>1128</v>
      </c>
      <c r="G304" s="118">
        <v>1</v>
      </c>
      <c r="H304" s="170"/>
      <c r="I304" s="115"/>
    </row>
    <row r="305" spans="1:9" ht="15" x14ac:dyDescent="0.2">
      <c r="A305" s="112" t="s">
        <v>135</v>
      </c>
      <c r="B305" s="112">
        <v>71175</v>
      </c>
      <c r="C305" s="116" t="s">
        <v>26</v>
      </c>
      <c r="D305" s="116"/>
      <c r="E305" s="117" t="s">
        <v>1188</v>
      </c>
      <c r="F305" s="112" t="s">
        <v>1128</v>
      </c>
      <c r="G305" s="118">
        <v>1</v>
      </c>
      <c r="H305" s="170"/>
      <c r="I305" s="115"/>
    </row>
    <row r="306" spans="1:9" ht="15" x14ac:dyDescent="0.2">
      <c r="A306" s="112" t="s">
        <v>135</v>
      </c>
      <c r="B306" s="116">
        <v>71174</v>
      </c>
      <c r="C306" s="116" t="s">
        <v>26</v>
      </c>
      <c r="D306" s="116"/>
      <c r="E306" s="117" t="s">
        <v>1146</v>
      </c>
      <c r="F306" s="112" t="s">
        <v>1128</v>
      </c>
      <c r="G306" s="118">
        <v>1</v>
      </c>
      <c r="H306" s="170"/>
      <c r="I306" s="115"/>
    </row>
    <row r="307" spans="1:9" ht="15" x14ac:dyDescent="0.2">
      <c r="A307" s="112" t="s">
        <v>135</v>
      </c>
      <c r="B307" s="116">
        <v>71172</v>
      </c>
      <c r="C307" s="116" t="s">
        <v>26</v>
      </c>
      <c r="D307" s="116"/>
      <c r="E307" s="117" t="s">
        <v>1176</v>
      </c>
      <c r="F307" s="121" t="s">
        <v>1128</v>
      </c>
      <c r="G307" s="122">
        <v>3</v>
      </c>
      <c r="H307" s="170"/>
      <c r="I307" s="115"/>
    </row>
    <row r="308" spans="1:9" ht="15" x14ac:dyDescent="0.2">
      <c r="A308" s="112" t="s">
        <v>135</v>
      </c>
      <c r="B308" s="116">
        <v>71171</v>
      </c>
      <c r="C308" s="116" t="s">
        <v>26</v>
      </c>
      <c r="D308" s="116"/>
      <c r="E308" s="117" t="s">
        <v>1147</v>
      </c>
      <c r="F308" s="121" t="s">
        <v>1128</v>
      </c>
      <c r="G308" s="122">
        <v>12</v>
      </c>
      <c r="H308" s="170"/>
      <c r="I308" s="115"/>
    </row>
    <row r="309" spans="1:9" ht="15" x14ac:dyDescent="0.2">
      <c r="A309" s="112" t="s">
        <v>135</v>
      </c>
      <c r="B309" s="116">
        <v>71184</v>
      </c>
      <c r="C309" s="116" t="s">
        <v>26</v>
      </c>
      <c r="D309" s="116"/>
      <c r="E309" s="117" t="s">
        <v>1144</v>
      </c>
      <c r="F309" s="112" t="s">
        <v>1128</v>
      </c>
      <c r="G309" s="122">
        <v>4</v>
      </c>
      <c r="H309" s="170"/>
      <c r="I309" s="115"/>
    </row>
    <row r="310" spans="1:9" ht="15" x14ac:dyDescent="0.2">
      <c r="A310" s="112" t="s">
        <v>135</v>
      </c>
      <c r="B310" s="116">
        <v>71456</v>
      </c>
      <c r="C310" s="116" t="s">
        <v>26</v>
      </c>
      <c r="D310" s="116"/>
      <c r="E310" s="117" t="s">
        <v>1145</v>
      </c>
      <c r="F310" s="112" t="s">
        <v>1128</v>
      </c>
      <c r="G310" s="122">
        <v>1</v>
      </c>
      <c r="H310" s="170"/>
      <c r="I310" s="115"/>
    </row>
    <row r="311" spans="1:9" ht="15" x14ac:dyDescent="0.2">
      <c r="A311" s="112" t="s">
        <v>15</v>
      </c>
      <c r="B311" s="112">
        <v>91677</v>
      </c>
      <c r="C311" s="116" t="s">
        <v>26</v>
      </c>
      <c r="D311" s="116"/>
      <c r="E311" s="117" t="s">
        <v>1927</v>
      </c>
      <c r="F311" s="121" t="s">
        <v>610</v>
      </c>
      <c r="G311" s="118">
        <v>1</v>
      </c>
      <c r="H311" s="123"/>
      <c r="I311" s="115"/>
    </row>
    <row r="312" spans="1:9" ht="15" x14ac:dyDescent="0.2">
      <c r="A312" s="112" t="s">
        <v>1884</v>
      </c>
      <c r="B312" s="112">
        <v>3557</v>
      </c>
      <c r="C312" s="116" t="s">
        <v>1836</v>
      </c>
      <c r="D312" s="116"/>
      <c r="E312" s="117" t="s">
        <v>1919</v>
      </c>
      <c r="F312" s="121" t="s">
        <v>610</v>
      </c>
      <c r="G312" s="118">
        <v>14</v>
      </c>
      <c r="H312" s="123"/>
      <c r="I312" s="115"/>
    </row>
    <row r="313" spans="1:9" ht="15" x14ac:dyDescent="0.2">
      <c r="A313" s="112" t="s">
        <v>1929</v>
      </c>
      <c r="B313" s="116"/>
      <c r="C313" s="116"/>
      <c r="D313" s="116"/>
      <c r="E313" s="117" t="s">
        <v>1930</v>
      </c>
      <c r="F313" s="121" t="s">
        <v>610</v>
      </c>
      <c r="G313" s="118">
        <v>3</v>
      </c>
      <c r="H313" s="123"/>
      <c r="I313" s="115"/>
    </row>
    <row r="314" spans="1:9" ht="15" x14ac:dyDescent="0.2">
      <c r="A314" s="112" t="s">
        <v>15</v>
      </c>
      <c r="B314" s="112">
        <v>88279</v>
      </c>
      <c r="C314" s="116" t="s">
        <v>26</v>
      </c>
      <c r="D314" s="116"/>
      <c r="E314" s="117" t="s">
        <v>1151</v>
      </c>
      <c r="F314" s="121" t="s">
        <v>1130</v>
      </c>
      <c r="G314" s="118">
        <v>30</v>
      </c>
      <c r="H314" s="170"/>
      <c r="I314" s="115"/>
    </row>
    <row r="315" spans="1:9" ht="15" x14ac:dyDescent="0.2">
      <c r="A315" s="112" t="s">
        <v>15</v>
      </c>
      <c r="B315" s="112">
        <v>88243</v>
      </c>
      <c r="C315" s="116" t="s">
        <v>26</v>
      </c>
      <c r="D315" s="116"/>
      <c r="E315" s="117" t="s">
        <v>1152</v>
      </c>
      <c r="F315" s="121" t="s">
        <v>1130</v>
      </c>
      <c r="G315" s="118">
        <v>30</v>
      </c>
      <c r="H315" s="170"/>
      <c r="I315" s="115"/>
    </row>
    <row r="316" spans="1:9" ht="15.75" x14ac:dyDescent="0.2">
      <c r="A316" s="112"/>
      <c r="B316" s="116"/>
      <c r="C316" s="116"/>
      <c r="D316" s="116"/>
      <c r="E316" s="120" t="s">
        <v>1132</v>
      </c>
      <c r="F316" s="121"/>
      <c r="G316" s="122"/>
      <c r="H316" s="123"/>
      <c r="I316" s="124"/>
    </row>
    <row r="317" spans="1:9" ht="15.75" x14ac:dyDescent="0.2">
      <c r="A317" s="112"/>
      <c r="B317" s="116"/>
      <c r="C317" s="116"/>
      <c r="D317" s="116"/>
      <c r="E317" s="120"/>
      <c r="F317" s="121"/>
      <c r="G317" s="122"/>
      <c r="H317" s="123"/>
      <c r="I317" s="124"/>
    </row>
    <row r="318" spans="1:9" ht="15.75" x14ac:dyDescent="0.2">
      <c r="A318" s="112"/>
      <c r="B318" s="116"/>
      <c r="C318" s="116"/>
      <c r="D318" s="110" t="s">
        <v>1205</v>
      </c>
      <c r="E318" s="111" t="s">
        <v>1206</v>
      </c>
      <c r="F318" s="121"/>
      <c r="G318" s="122"/>
      <c r="H318" s="123"/>
      <c r="I318" s="124"/>
    </row>
    <row r="319" spans="1:9" ht="45" x14ac:dyDescent="0.2">
      <c r="A319" s="112" t="s">
        <v>135</v>
      </c>
      <c r="B319" s="112">
        <v>72201</v>
      </c>
      <c r="C319" s="116" t="s">
        <v>26</v>
      </c>
      <c r="D319" s="116"/>
      <c r="E319" s="117" t="s">
        <v>1204</v>
      </c>
      <c r="F319" s="112" t="s">
        <v>1128</v>
      </c>
      <c r="G319" s="118">
        <v>1</v>
      </c>
      <c r="H319" s="170"/>
      <c r="I319" s="115"/>
    </row>
    <row r="320" spans="1:9" ht="15" x14ac:dyDescent="0.2">
      <c r="A320" s="112" t="s">
        <v>135</v>
      </c>
      <c r="B320" s="112">
        <v>71175</v>
      </c>
      <c r="C320" s="116" t="s">
        <v>26</v>
      </c>
      <c r="D320" s="116"/>
      <c r="E320" s="117" t="s">
        <v>1188</v>
      </c>
      <c r="F320" s="112" t="s">
        <v>1128</v>
      </c>
      <c r="G320" s="118">
        <v>1</v>
      </c>
      <c r="H320" s="170"/>
      <c r="I320" s="115"/>
    </row>
    <row r="321" spans="1:9" ht="15" x14ac:dyDescent="0.2">
      <c r="A321" s="112" t="s">
        <v>135</v>
      </c>
      <c r="B321" s="116">
        <v>71174</v>
      </c>
      <c r="C321" s="116" t="s">
        <v>26</v>
      </c>
      <c r="D321" s="116"/>
      <c r="E321" s="117" t="s">
        <v>1146</v>
      </c>
      <c r="F321" s="112" t="s">
        <v>1128</v>
      </c>
      <c r="G321" s="118">
        <v>1</v>
      </c>
      <c r="H321" s="170"/>
      <c r="I321" s="115"/>
    </row>
    <row r="322" spans="1:9" ht="15" x14ac:dyDescent="0.2">
      <c r="A322" s="112" t="s">
        <v>135</v>
      </c>
      <c r="B322" s="116">
        <v>71172</v>
      </c>
      <c r="C322" s="116" t="s">
        <v>26</v>
      </c>
      <c r="D322" s="116"/>
      <c r="E322" s="117" t="s">
        <v>1176</v>
      </c>
      <c r="F322" s="121" t="s">
        <v>1128</v>
      </c>
      <c r="G322" s="122">
        <v>4</v>
      </c>
      <c r="H322" s="170"/>
      <c r="I322" s="115"/>
    </row>
    <row r="323" spans="1:9" ht="15" x14ac:dyDescent="0.2">
      <c r="A323" s="112" t="s">
        <v>135</v>
      </c>
      <c r="B323" s="116">
        <v>71171</v>
      </c>
      <c r="C323" s="116" t="s">
        <v>26</v>
      </c>
      <c r="D323" s="116"/>
      <c r="E323" s="117" t="s">
        <v>1147</v>
      </c>
      <c r="F323" s="121" t="s">
        <v>1128</v>
      </c>
      <c r="G323" s="122">
        <v>12</v>
      </c>
      <c r="H323" s="170"/>
      <c r="I323" s="115"/>
    </row>
    <row r="324" spans="1:9" ht="15" x14ac:dyDescent="0.2">
      <c r="A324" s="112" t="s">
        <v>135</v>
      </c>
      <c r="B324" s="116">
        <v>71184</v>
      </c>
      <c r="C324" s="116" t="s">
        <v>26</v>
      </c>
      <c r="D324" s="116"/>
      <c r="E324" s="117" t="s">
        <v>1144</v>
      </c>
      <c r="F324" s="112" t="s">
        <v>1128</v>
      </c>
      <c r="G324" s="122">
        <v>4</v>
      </c>
      <c r="H324" s="170"/>
      <c r="I324" s="115"/>
    </row>
    <row r="325" spans="1:9" ht="15" x14ac:dyDescent="0.2">
      <c r="A325" s="112" t="s">
        <v>135</v>
      </c>
      <c r="B325" s="116">
        <v>71456</v>
      </c>
      <c r="C325" s="116" t="s">
        <v>26</v>
      </c>
      <c r="D325" s="116"/>
      <c r="E325" s="117" t="s">
        <v>1145</v>
      </c>
      <c r="F325" s="112" t="s">
        <v>1128</v>
      </c>
      <c r="G325" s="122">
        <v>1</v>
      </c>
      <c r="H325" s="170"/>
      <c r="I325" s="115"/>
    </row>
    <row r="326" spans="1:9" ht="15" x14ac:dyDescent="0.2">
      <c r="A326" s="112" t="s">
        <v>15</v>
      </c>
      <c r="B326" s="112">
        <v>91677</v>
      </c>
      <c r="C326" s="116" t="s">
        <v>26</v>
      </c>
      <c r="D326" s="116"/>
      <c r="E326" s="117" t="s">
        <v>1927</v>
      </c>
      <c r="F326" s="121" t="s">
        <v>610</v>
      </c>
      <c r="G326" s="118">
        <v>1</v>
      </c>
      <c r="H326" s="123"/>
      <c r="I326" s="115"/>
    </row>
    <row r="327" spans="1:9" ht="15" x14ac:dyDescent="0.2">
      <c r="A327" s="112" t="s">
        <v>1884</v>
      </c>
      <c r="B327" s="112">
        <v>3557</v>
      </c>
      <c r="C327" s="116" t="s">
        <v>1836</v>
      </c>
      <c r="D327" s="116"/>
      <c r="E327" s="117" t="s">
        <v>1919</v>
      </c>
      <c r="F327" s="121" t="s">
        <v>610</v>
      </c>
      <c r="G327" s="118">
        <v>14</v>
      </c>
      <c r="H327" s="123"/>
      <c r="I327" s="115"/>
    </row>
    <row r="328" spans="1:9" ht="15" x14ac:dyDescent="0.2">
      <c r="A328" s="112" t="s">
        <v>1929</v>
      </c>
      <c r="B328" s="116"/>
      <c r="C328" s="116"/>
      <c r="D328" s="116"/>
      <c r="E328" s="117" t="s">
        <v>1930</v>
      </c>
      <c r="F328" s="121" t="s">
        <v>610</v>
      </c>
      <c r="G328" s="118">
        <v>3</v>
      </c>
      <c r="H328" s="123"/>
      <c r="I328" s="115"/>
    </row>
    <row r="329" spans="1:9" ht="15" x14ac:dyDescent="0.2">
      <c r="A329" s="112" t="s">
        <v>15</v>
      </c>
      <c r="B329" s="112">
        <v>88279</v>
      </c>
      <c r="C329" s="116" t="s">
        <v>26</v>
      </c>
      <c r="D329" s="116"/>
      <c r="E329" s="117" t="s">
        <v>1151</v>
      </c>
      <c r="F329" s="121" t="s">
        <v>1130</v>
      </c>
      <c r="G329" s="118">
        <v>30</v>
      </c>
      <c r="H329" s="170"/>
      <c r="I329" s="115"/>
    </row>
    <row r="330" spans="1:9" ht="15" x14ac:dyDescent="0.2">
      <c r="A330" s="112" t="s">
        <v>15</v>
      </c>
      <c r="B330" s="112">
        <v>88243</v>
      </c>
      <c r="C330" s="116" t="s">
        <v>26</v>
      </c>
      <c r="D330" s="116"/>
      <c r="E330" s="117" t="s">
        <v>1152</v>
      </c>
      <c r="F330" s="121" t="s">
        <v>1130</v>
      </c>
      <c r="G330" s="118">
        <v>30</v>
      </c>
      <c r="H330" s="170"/>
      <c r="I330" s="115"/>
    </row>
    <row r="331" spans="1:9" ht="15.75" x14ac:dyDescent="0.2">
      <c r="A331" s="112"/>
      <c r="B331" s="116"/>
      <c r="C331" s="116"/>
      <c r="D331" s="116"/>
      <c r="E331" s="120" t="s">
        <v>1132</v>
      </c>
      <c r="F331" s="121"/>
      <c r="G331" s="122"/>
      <c r="H331" s="123"/>
      <c r="I331" s="124"/>
    </row>
    <row r="332" spans="1:9" ht="15.75" x14ac:dyDescent="0.2">
      <c r="A332" s="112"/>
      <c r="B332" s="116"/>
      <c r="C332" s="116"/>
      <c r="D332" s="116"/>
      <c r="E332" s="120"/>
      <c r="F332" s="121"/>
      <c r="G332" s="122"/>
      <c r="H332" s="123"/>
      <c r="I332" s="124"/>
    </row>
    <row r="333" spans="1:9" ht="15.75" x14ac:dyDescent="0.2">
      <c r="A333" s="112"/>
      <c r="B333" s="116"/>
      <c r="C333" s="116"/>
      <c r="D333" s="110" t="s">
        <v>1207</v>
      </c>
      <c r="E333" s="111" t="s">
        <v>1208</v>
      </c>
      <c r="F333" s="121"/>
      <c r="G333" s="122"/>
      <c r="H333" s="123"/>
      <c r="I333" s="124"/>
    </row>
    <row r="334" spans="1:9" ht="45" x14ac:dyDescent="0.2">
      <c r="A334" s="112" t="s">
        <v>135</v>
      </c>
      <c r="B334" s="116">
        <v>72198</v>
      </c>
      <c r="C334" s="116" t="s">
        <v>26</v>
      </c>
      <c r="D334" s="116"/>
      <c r="E334" s="117" t="s">
        <v>1155</v>
      </c>
      <c r="F334" s="112" t="s">
        <v>1128</v>
      </c>
      <c r="G334" s="118">
        <v>1</v>
      </c>
      <c r="H334" s="170"/>
      <c r="I334" s="115"/>
    </row>
    <row r="335" spans="1:9" ht="15" x14ac:dyDescent="0.2">
      <c r="A335" s="112" t="s">
        <v>135</v>
      </c>
      <c r="B335" s="116">
        <v>71174</v>
      </c>
      <c r="C335" s="116" t="s">
        <v>26</v>
      </c>
      <c r="D335" s="116"/>
      <c r="E335" s="117" t="s">
        <v>1146</v>
      </c>
      <c r="F335" s="112" t="s">
        <v>1128</v>
      </c>
      <c r="G335" s="118">
        <v>1</v>
      </c>
      <c r="H335" s="170"/>
      <c r="I335" s="115"/>
    </row>
    <row r="336" spans="1:9" ht="15" x14ac:dyDescent="0.2">
      <c r="A336" s="112" t="s">
        <v>135</v>
      </c>
      <c r="B336" s="116">
        <v>71171</v>
      </c>
      <c r="C336" s="116" t="s">
        <v>26</v>
      </c>
      <c r="D336" s="116"/>
      <c r="E336" s="117" t="s">
        <v>1147</v>
      </c>
      <c r="F336" s="121" t="s">
        <v>1128</v>
      </c>
      <c r="G336" s="122">
        <v>12</v>
      </c>
      <c r="H336" s="170"/>
      <c r="I336" s="115"/>
    </row>
    <row r="337" spans="1:9" ht="15" x14ac:dyDescent="0.2">
      <c r="A337" s="112" t="s">
        <v>135</v>
      </c>
      <c r="B337" s="116">
        <v>71184</v>
      </c>
      <c r="C337" s="116" t="s">
        <v>26</v>
      </c>
      <c r="D337" s="116"/>
      <c r="E337" s="117" t="s">
        <v>1144</v>
      </c>
      <c r="F337" s="112" t="s">
        <v>1128</v>
      </c>
      <c r="G337" s="122">
        <v>4</v>
      </c>
      <c r="H337" s="170"/>
      <c r="I337" s="115"/>
    </row>
    <row r="338" spans="1:9" ht="15" x14ac:dyDescent="0.2">
      <c r="A338" s="112" t="s">
        <v>135</v>
      </c>
      <c r="B338" s="116">
        <v>71456</v>
      </c>
      <c r="C338" s="116" t="s">
        <v>26</v>
      </c>
      <c r="D338" s="116"/>
      <c r="E338" s="117" t="s">
        <v>1145</v>
      </c>
      <c r="F338" s="112" t="s">
        <v>1128</v>
      </c>
      <c r="G338" s="122">
        <v>1</v>
      </c>
      <c r="H338" s="170"/>
      <c r="I338" s="115"/>
    </row>
    <row r="339" spans="1:9" ht="15" x14ac:dyDescent="0.2">
      <c r="A339" s="112" t="s">
        <v>15</v>
      </c>
      <c r="B339" s="112">
        <v>91677</v>
      </c>
      <c r="C339" s="116" t="s">
        <v>26</v>
      </c>
      <c r="D339" s="116"/>
      <c r="E339" s="117" t="s">
        <v>1927</v>
      </c>
      <c r="F339" s="121" t="s">
        <v>610</v>
      </c>
      <c r="G339" s="118">
        <v>1</v>
      </c>
      <c r="H339" s="123"/>
      <c r="I339" s="115"/>
    </row>
    <row r="340" spans="1:9" ht="15" x14ac:dyDescent="0.2">
      <c r="A340" s="112" t="s">
        <v>1884</v>
      </c>
      <c r="B340" s="112">
        <v>3557</v>
      </c>
      <c r="C340" s="116" t="s">
        <v>1836</v>
      </c>
      <c r="D340" s="116"/>
      <c r="E340" s="117" t="s">
        <v>1919</v>
      </c>
      <c r="F340" s="121" t="s">
        <v>610</v>
      </c>
      <c r="G340" s="118">
        <v>14</v>
      </c>
      <c r="H340" s="123"/>
      <c r="I340" s="115"/>
    </row>
    <row r="341" spans="1:9" ht="15" x14ac:dyDescent="0.2">
      <c r="A341" s="112" t="s">
        <v>1929</v>
      </c>
      <c r="B341" s="116"/>
      <c r="C341" s="116"/>
      <c r="D341" s="116"/>
      <c r="E341" s="117" t="s">
        <v>1930</v>
      </c>
      <c r="F341" s="121" t="s">
        <v>610</v>
      </c>
      <c r="G341" s="118">
        <v>3</v>
      </c>
      <c r="H341" s="123"/>
      <c r="I341" s="115"/>
    </row>
    <row r="342" spans="1:9" ht="15" x14ac:dyDescent="0.2">
      <c r="A342" s="112" t="s">
        <v>15</v>
      </c>
      <c r="B342" s="112">
        <v>88279</v>
      </c>
      <c r="C342" s="116" t="s">
        <v>26</v>
      </c>
      <c r="D342" s="116"/>
      <c r="E342" s="117" t="s">
        <v>1151</v>
      </c>
      <c r="F342" s="121" t="s">
        <v>1130</v>
      </c>
      <c r="G342" s="118">
        <v>30</v>
      </c>
      <c r="H342" s="170"/>
      <c r="I342" s="115"/>
    </row>
    <row r="343" spans="1:9" ht="15" x14ac:dyDescent="0.2">
      <c r="A343" s="112" t="s">
        <v>15</v>
      </c>
      <c r="B343" s="112">
        <v>88243</v>
      </c>
      <c r="C343" s="116" t="s">
        <v>26</v>
      </c>
      <c r="D343" s="116"/>
      <c r="E343" s="117" t="s">
        <v>1152</v>
      </c>
      <c r="F343" s="121" t="s">
        <v>1130</v>
      </c>
      <c r="G343" s="118">
        <v>30</v>
      </c>
      <c r="H343" s="170"/>
      <c r="I343" s="115"/>
    </row>
    <row r="344" spans="1:9" ht="15.75" x14ac:dyDescent="0.2">
      <c r="A344" s="112"/>
      <c r="B344" s="116"/>
      <c r="C344" s="116"/>
      <c r="D344" s="116"/>
      <c r="E344" s="120" t="s">
        <v>1132</v>
      </c>
      <c r="F344" s="121"/>
      <c r="G344" s="122"/>
      <c r="H344" s="123"/>
      <c r="I344" s="124"/>
    </row>
    <row r="345" spans="1:9" ht="15.75" x14ac:dyDescent="0.2">
      <c r="A345" s="112"/>
      <c r="B345" s="116"/>
      <c r="C345" s="116"/>
      <c r="D345" s="116"/>
      <c r="E345" s="120"/>
      <c r="F345" s="121"/>
      <c r="G345" s="122"/>
      <c r="H345" s="123"/>
      <c r="I345" s="124"/>
    </row>
    <row r="346" spans="1:9" ht="15.75" x14ac:dyDescent="0.2">
      <c r="A346" s="112"/>
      <c r="B346" s="116"/>
      <c r="C346" s="116"/>
      <c r="D346" s="110" t="s">
        <v>1209</v>
      </c>
      <c r="E346" s="111" t="s">
        <v>1210</v>
      </c>
      <c r="F346" s="121"/>
      <c r="G346" s="122"/>
      <c r="H346" s="123"/>
      <c r="I346" s="124"/>
    </row>
    <row r="347" spans="1:9" ht="45" x14ac:dyDescent="0.2">
      <c r="A347" s="112" t="s">
        <v>135</v>
      </c>
      <c r="B347" s="112">
        <v>72201</v>
      </c>
      <c r="C347" s="116" t="s">
        <v>26</v>
      </c>
      <c r="D347" s="116"/>
      <c r="E347" s="117" t="s">
        <v>1204</v>
      </c>
      <c r="F347" s="112" t="s">
        <v>1128</v>
      </c>
      <c r="G347" s="118">
        <v>1</v>
      </c>
      <c r="H347" s="170"/>
      <c r="I347" s="115"/>
    </row>
    <row r="348" spans="1:9" ht="15" x14ac:dyDescent="0.2">
      <c r="A348" s="112" t="s">
        <v>135</v>
      </c>
      <c r="B348" s="116">
        <v>71174</v>
      </c>
      <c r="C348" s="116" t="s">
        <v>26</v>
      </c>
      <c r="D348" s="116"/>
      <c r="E348" s="117" t="s">
        <v>1146</v>
      </c>
      <c r="F348" s="112" t="s">
        <v>1128</v>
      </c>
      <c r="G348" s="118">
        <v>1</v>
      </c>
      <c r="H348" s="170"/>
      <c r="I348" s="115"/>
    </row>
    <row r="349" spans="1:9" ht="15" x14ac:dyDescent="0.2">
      <c r="A349" s="112" t="s">
        <v>135</v>
      </c>
      <c r="B349" s="116">
        <v>71171</v>
      </c>
      <c r="C349" s="116" t="s">
        <v>26</v>
      </c>
      <c r="D349" s="116"/>
      <c r="E349" s="117" t="s">
        <v>1147</v>
      </c>
      <c r="F349" s="121" t="s">
        <v>1128</v>
      </c>
      <c r="G349" s="122">
        <v>21</v>
      </c>
      <c r="H349" s="170"/>
      <c r="I349" s="115"/>
    </row>
    <row r="350" spans="1:9" ht="15" x14ac:dyDescent="0.2">
      <c r="A350" s="112" t="s">
        <v>135</v>
      </c>
      <c r="B350" s="116">
        <v>71184</v>
      </c>
      <c r="C350" s="116" t="s">
        <v>26</v>
      </c>
      <c r="D350" s="116"/>
      <c r="E350" s="117" t="s">
        <v>1144</v>
      </c>
      <c r="F350" s="112" t="s">
        <v>1128</v>
      </c>
      <c r="G350" s="122">
        <v>4</v>
      </c>
      <c r="H350" s="170"/>
      <c r="I350" s="115"/>
    </row>
    <row r="351" spans="1:9" ht="15" x14ac:dyDescent="0.2">
      <c r="A351" s="112" t="s">
        <v>135</v>
      </c>
      <c r="B351" s="116">
        <v>71456</v>
      </c>
      <c r="C351" s="116" t="s">
        <v>26</v>
      </c>
      <c r="D351" s="116"/>
      <c r="E351" s="117" t="s">
        <v>1145</v>
      </c>
      <c r="F351" s="112" t="s">
        <v>1128</v>
      </c>
      <c r="G351" s="122">
        <v>1</v>
      </c>
      <c r="H351" s="170"/>
      <c r="I351" s="115"/>
    </row>
    <row r="352" spans="1:9" ht="15" x14ac:dyDescent="0.2">
      <c r="A352" s="112" t="s">
        <v>15</v>
      </c>
      <c r="B352" s="112">
        <v>91677</v>
      </c>
      <c r="C352" s="116" t="s">
        <v>26</v>
      </c>
      <c r="D352" s="116"/>
      <c r="E352" s="117" t="s">
        <v>1927</v>
      </c>
      <c r="F352" s="121" t="s">
        <v>610</v>
      </c>
      <c r="G352" s="118">
        <v>1</v>
      </c>
      <c r="H352" s="123"/>
      <c r="I352" s="115"/>
    </row>
    <row r="353" spans="1:9" ht="15" x14ac:dyDescent="0.2">
      <c r="A353" s="112" t="s">
        <v>1884</v>
      </c>
      <c r="B353" s="112">
        <v>3557</v>
      </c>
      <c r="C353" s="116" t="s">
        <v>1836</v>
      </c>
      <c r="D353" s="116"/>
      <c r="E353" s="117" t="s">
        <v>1919</v>
      </c>
      <c r="F353" s="121" t="s">
        <v>610</v>
      </c>
      <c r="G353" s="118">
        <v>14</v>
      </c>
      <c r="H353" s="123"/>
      <c r="I353" s="115"/>
    </row>
    <row r="354" spans="1:9" ht="15" x14ac:dyDescent="0.2">
      <c r="A354" s="112" t="s">
        <v>1929</v>
      </c>
      <c r="B354" s="116"/>
      <c r="C354" s="116"/>
      <c r="D354" s="116"/>
      <c r="E354" s="117" t="s">
        <v>1930</v>
      </c>
      <c r="F354" s="121" t="s">
        <v>610</v>
      </c>
      <c r="G354" s="118">
        <v>3</v>
      </c>
      <c r="H354" s="123"/>
      <c r="I354" s="115"/>
    </row>
    <row r="355" spans="1:9" ht="15" x14ac:dyDescent="0.2">
      <c r="A355" s="112" t="s">
        <v>15</v>
      </c>
      <c r="B355" s="112">
        <v>88279</v>
      </c>
      <c r="C355" s="116" t="s">
        <v>26</v>
      </c>
      <c r="D355" s="116"/>
      <c r="E355" s="117" t="s">
        <v>1151</v>
      </c>
      <c r="F355" s="121" t="s">
        <v>1130</v>
      </c>
      <c r="G355" s="118">
        <v>30</v>
      </c>
      <c r="H355" s="170"/>
      <c r="I355" s="115"/>
    </row>
    <row r="356" spans="1:9" ht="15" x14ac:dyDescent="0.2">
      <c r="A356" s="112" t="s">
        <v>15</v>
      </c>
      <c r="B356" s="112">
        <v>88243</v>
      </c>
      <c r="C356" s="116" t="s">
        <v>26</v>
      </c>
      <c r="D356" s="116"/>
      <c r="E356" s="117" t="s">
        <v>1152</v>
      </c>
      <c r="F356" s="121" t="s">
        <v>1130</v>
      </c>
      <c r="G356" s="118">
        <v>30</v>
      </c>
      <c r="H356" s="170"/>
      <c r="I356" s="115"/>
    </row>
    <row r="357" spans="1:9" ht="15.75" x14ac:dyDescent="0.2">
      <c r="A357" s="112"/>
      <c r="B357" s="116"/>
      <c r="C357" s="116"/>
      <c r="D357" s="116"/>
      <c r="E357" s="120" t="s">
        <v>1132</v>
      </c>
      <c r="F357" s="121"/>
      <c r="G357" s="122"/>
      <c r="H357" s="123"/>
      <c r="I357" s="124"/>
    </row>
    <row r="358" spans="1:9" ht="15.75" x14ac:dyDescent="0.2">
      <c r="A358" s="112"/>
      <c r="B358" s="112"/>
      <c r="C358" s="112"/>
      <c r="D358" s="116"/>
      <c r="E358" s="120"/>
      <c r="F358" s="121"/>
      <c r="G358" s="122"/>
      <c r="H358" s="123"/>
      <c r="I358" s="124"/>
    </row>
    <row r="359" spans="1:9" ht="15.75" x14ac:dyDescent="0.2">
      <c r="A359" s="112"/>
      <c r="B359" s="116"/>
      <c r="C359" s="116"/>
      <c r="D359" s="110" t="s">
        <v>1211</v>
      </c>
      <c r="E359" s="111" t="s">
        <v>1212</v>
      </c>
      <c r="F359" s="121"/>
      <c r="G359" s="122"/>
      <c r="H359" s="123"/>
      <c r="I359" s="124"/>
    </row>
    <row r="360" spans="1:9" ht="45" x14ac:dyDescent="0.2">
      <c r="A360" s="112" t="s">
        <v>135</v>
      </c>
      <c r="B360" s="116">
        <v>72198</v>
      </c>
      <c r="C360" s="116" t="s">
        <v>26</v>
      </c>
      <c r="D360" s="116"/>
      <c r="E360" s="117" t="s">
        <v>1155</v>
      </c>
      <c r="F360" s="112" t="s">
        <v>1128</v>
      </c>
      <c r="G360" s="118">
        <v>1</v>
      </c>
      <c r="H360" s="170"/>
      <c r="I360" s="115"/>
    </row>
    <row r="361" spans="1:9" ht="15" x14ac:dyDescent="0.2">
      <c r="A361" s="112" t="s">
        <v>135</v>
      </c>
      <c r="B361" s="116">
        <v>71174</v>
      </c>
      <c r="C361" s="116" t="s">
        <v>26</v>
      </c>
      <c r="D361" s="116"/>
      <c r="E361" s="117" t="s">
        <v>1146</v>
      </c>
      <c r="F361" s="112" t="s">
        <v>1128</v>
      </c>
      <c r="G361" s="118">
        <v>1</v>
      </c>
      <c r="H361" s="170"/>
      <c r="I361" s="115"/>
    </row>
    <row r="362" spans="1:9" ht="15" x14ac:dyDescent="0.2">
      <c r="A362" s="112" t="s">
        <v>135</v>
      </c>
      <c r="B362" s="116">
        <v>71171</v>
      </c>
      <c r="C362" s="116" t="s">
        <v>26</v>
      </c>
      <c r="D362" s="116"/>
      <c r="E362" s="117" t="s">
        <v>1147</v>
      </c>
      <c r="F362" s="121" t="s">
        <v>1128</v>
      </c>
      <c r="G362" s="122">
        <v>14</v>
      </c>
      <c r="H362" s="170"/>
      <c r="I362" s="115"/>
    </row>
    <row r="363" spans="1:9" ht="15" x14ac:dyDescent="0.2">
      <c r="A363" s="112" t="s">
        <v>135</v>
      </c>
      <c r="B363" s="116">
        <v>71184</v>
      </c>
      <c r="C363" s="116" t="s">
        <v>26</v>
      </c>
      <c r="D363" s="116"/>
      <c r="E363" s="117" t="s">
        <v>1144</v>
      </c>
      <c r="F363" s="112" t="s">
        <v>1128</v>
      </c>
      <c r="G363" s="122">
        <v>4</v>
      </c>
      <c r="H363" s="170"/>
      <c r="I363" s="115"/>
    </row>
    <row r="364" spans="1:9" ht="15" x14ac:dyDescent="0.2">
      <c r="A364" s="112" t="s">
        <v>135</v>
      </c>
      <c r="B364" s="116">
        <v>71456</v>
      </c>
      <c r="C364" s="116" t="s">
        <v>26</v>
      </c>
      <c r="D364" s="116"/>
      <c r="E364" s="117" t="s">
        <v>1145</v>
      </c>
      <c r="F364" s="112" t="s">
        <v>1128</v>
      </c>
      <c r="G364" s="122">
        <v>1</v>
      </c>
      <c r="H364" s="170"/>
      <c r="I364" s="115"/>
    </row>
    <row r="365" spans="1:9" ht="15" x14ac:dyDescent="0.2">
      <c r="A365" s="112" t="s">
        <v>15</v>
      </c>
      <c r="B365" s="112">
        <v>91677</v>
      </c>
      <c r="C365" s="116" t="s">
        <v>26</v>
      </c>
      <c r="D365" s="116"/>
      <c r="E365" s="117" t="s">
        <v>1927</v>
      </c>
      <c r="F365" s="121" t="s">
        <v>610</v>
      </c>
      <c r="G365" s="118">
        <v>1</v>
      </c>
      <c r="H365" s="123"/>
      <c r="I365" s="115"/>
    </row>
    <row r="366" spans="1:9" ht="15" x14ac:dyDescent="0.2">
      <c r="A366" s="112" t="s">
        <v>1884</v>
      </c>
      <c r="B366" s="112">
        <v>3557</v>
      </c>
      <c r="C366" s="116" t="s">
        <v>1836</v>
      </c>
      <c r="D366" s="116"/>
      <c r="E366" s="117" t="s">
        <v>1919</v>
      </c>
      <c r="F366" s="121" t="s">
        <v>610</v>
      </c>
      <c r="G366" s="118">
        <v>14</v>
      </c>
      <c r="H366" s="123"/>
      <c r="I366" s="115"/>
    </row>
    <row r="367" spans="1:9" ht="15" x14ac:dyDescent="0.2">
      <c r="A367" s="112" t="s">
        <v>1929</v>
      </c>
      <c r="B367" s="116"/>
      <c r="C367" s="116"/>
      <c r="D367" s="116"/>
      <c r="E367" s="117" t="s">
        <v>1930</v>
      </c>
      <c r="F367" s="121" t="s">
        <v>610</v>
      </c>
      <c r="G367" s="118">
        <v>3</v>
      </c>
      <c r="H367" s="123"/>
      <c r="I367" s="115"/>
    </row>
    <row r="368" spans="1:9" ht="15" x14ac:dyDescent="0.2">
      <c r="A368" s="112" t="s">
        <v>15</v>
      </c>
      <c r="B368" s="112">
        <v>88279</v>
      </c>
      <c r="C368" s="116" t="s">
        <v>26</v>
      </c>
      <c r="D368" s="116"/>
      <c r="E368" s="117" t="s">
        <v>1151</v>
      </c>
      <c r="F368" s="121" t="s">
        <v>1130</v>
      </c>
      <c r="G368" s="118">
        <v>30</v>
      </c>
      <c r="H368" s="170"/>
      <c r="I368" s="115"/>
    </row>
    <row r="369" spans="1:9" ht="15" x14ac:dyDescent="0.2">
      <c r="A369" s="112" t="s">
        <v>15</v>
      </c>
      <c r="B369" s="112">
        <v>88243</v>
      </c>
      <c r="C369" s="116" t="s">
        <v>26</v>
      </c>
      <c r="D369" s="116"/>
      <c r="E369" s="117" t="s">
        <v>1152</v>
      </c>
      <c r="F369" s="121" t="s">
        <v>1130</v>
      </c>
      <c r="G369" s="118">
        <v>30</v>
      </c>
      <c r="H369" s="170"/>
      <c r="I369" s="115"/>
    </row>
    <row r="370" spans="1:9" ht="15.75" x14ac:dyDescent="0.2">
      <c r="A370" s="112"/>
      <c r="B370" s="116"/>
      <c r="C370" s="116"/>
      <c r="D370" s="116"/>
      <c r="E370" s="120" t="s">
        <v>1132</v>
      </c>
      <c r="F370" s="121"/>
      <c r="G370" s="122"/>
      <c r="H370" s="123"/>
      <c r="I370" s="124"/>
    </row>
    <row r="371" spans="1:9" ht="15.75" x14ac:dyDescent="0.2">
      <c r="A371" s="112"/>
      <c r="B371" s="112"/>
      <c r="C371" s="112"/>
      <c r="D371" s="116"/>
      <c r="E371" s="120"/>
      <c r="F371" s="121"/>
      <c r="G371" s="122"/>
      <c r="H371" s="123"/>
      <c r="I371" s="124"/>
    </row>
    <row r="372" spans="1:9" ht="15.75" x14ac:dyDescent="0.2">
      <c r="A372" s="112"/>
      <c r="B372" s="116"/>
      <c r="C372" s="116"/>
      <c r="D372" s="110" t="s">
        <v>1213</v>
      </c>
      <c r="E372" s="111" t="s">
        <v>1214</v>
      </c>
      <c r="F372" s="121"/>
      <c r="G372" s="122"/>
      <c r="H372" s="123"/>
      <c r="I372" s="124"/>
    </row>
    <row r="373" spans="1:9" ht="45" x14ac:dyDescent="0.2">
      <c r="A373" s="112" t="s">
        <v>135</v>
      </c>
      <c r="B373" s="116">
        <v>72198</v>
      </c>
      <c r="C373" s="116" t="s">
        <v>26</v>
      </c>
      <c r="D373" s="116"/>
      <c r="E373" s="117" t="s">
        <v>1155</v>
      </c>
      <c r="F373" s="112" t="s">
        <v>1128</v>
      </c>
      <c r="G373" s="118">
        <v>1</v>
      </c>
      <c r="H373" s="170"/>
      <c r="I373" s="115"/>
    </row>
    <row r="374" spans="1:9" ht="15" x14ac:dyDescent="0.2">
      <c r="A374" s="112" t="s">
        <v>135</v>
      </c>
      <c r="B374" s="116">
        <v>71174</v>
      </c>
      <c r="C374" s="116" t="s">
        <v>26</v>
      </c>
      <c r="D374" s="116"/>
      <c r="E374" s="117" t="s">
        <v>1146</v>
      </c>
      <c r="F374" s="112" t="s">
        <v>1128</v>
      </c>
      <c r="G374" s="118">
        <v>1</v>
      </c>
      <c r="H374" s="170"/>
      <c r="I374" s="115"/>
    </row>
    <row r="375" spans="1:9" ht="15" x14ac:dyDescent="0.2">
      <c r="A375" s="112" t="s">
        <v>135</v>
      </c>
      <c r="B375" s="116">
        <v>71171</v>
      </c>
      <c r="C375" s="116" t="s">
        <v>26</v>
      </c>
      <c r="D375" s="116"/>
      <c r="E375" s="117" t="s">
        <v>1147</v>
      </c>
      <c r="F375" s="121" t="s">
        <v>1128</v>
      </c>
      <c r="G375" s="122">
        <v>16</v>
      </c>
      <c r="H375" s="170"/>
      <c r="I375" s="115"/>
    </row>
    <row r="376" spans="1:9" ht="15" x14ac:dyDescent="0.2">
      <c r="A376" s="112" t="s">
        <v>135</v>
      </c>
      <c r="B376" s="116">
        <v>71184</v>
      </c>
      <c r="C376" s="116" t="s">
        <v>26</v>
      </c>
      <c r="D376" s="116"/>
      <c r="E376" s="117" t="s">
        <v>1144</v>
      </c>
      <c r="F376" s="112" t="s">
        <v>1128</v>
      </c>
      <c r="G376" s="122">
        <v>4</v>
      </c>
      <c r="H376" s="170"/>
      <c r="I376" s="115"/>
    </row>
    <row r="377" spans="1:9" ht="15" x14ac:dyDescent="0.2">
      <c r="A377" s="112" t="s">
        <v>135</v>
      </c>
      <c r="B377" s="116">
        <v>71456</v>
      </c>
      <c r="C377" s="116" t="s">
        <v>26</v>
      </c>
      <c r="D377" s="116"/>
      <c r="E377" s="117" t="s">
        <v>1145</v>
      </c>
      <c r="F377" s="112" t="s">
        <v>1128</v>
      </c>
      <c r="G377" s="122">
        <v>1</v>
      </c>
      <c r="H377" s="170"/>
      <c r="I377" s="115"/>
    </row>
    <row r="378" spans="1:9" ht="15" x14ac:dyDescent="0.2">
      <c r="A378" s="112" t="s">
        <v>15</v>
      </c>
      <c r="B378" s="112">
        <v>91677</v>
      </c>
      <c r="C378" s="116" t="s">
        <v>26</v>
      </c>
      <c r="D378" s="116"/>
      <c r="E378" s="117" t="s">
        <v>1927</v>
      </c>
      <c r="F378" s="121" t="s">
        <v>610</v>
      </c>
      <c r="G378" s="118">
        <v>1</v>
      </c>
      <c r="H378" s="123"/>
      <c r="I378" s="115"/>
    </row>
    <row r="379" spans="1:9" ht="15" x14ac:dyDescent="0.2">
      <c r="A379" s="112" t="s">
        <v>1884</v>
      </c>
      <c r="B379" s="112">
        <v>3557</v>
      </c>
      <c r="C379" s="116" t="s">
        <v>1836</v>
      </c>
      <c r="D379" s="116"/>
      <c r="E379" s="117" t="s">
        <v>1919</v>
      </c>
      <c r="F379" s="121" t="s">
        <v>610</v>
      </c>
      <c r="G379" s="118">
        <v>14</v>
      </c>
      <c r="H379" s="123"/>
      <c r="I379" s="115"/>
    </row>
    <row r="380" spans="1:9" ht="15" x14ac:dyDescent="0.2">
      <c r="A380" s="112" t="s">
        <v>1929</v>
      </c>
      <c r="B380" s="116"/>
      <c r="C380" s="116"/>
      <c r="D380" s="116"/>
      <c r="E380" s="117" t="s">
        <v>1930</v>
      </c>
      <c r="F380" s="121" t="s">
        <v>610</v>
      </c>
      <c r="G380" s="118">
        <v>3</v>
      </c>
      <c r="H380" s="123"/>
      <c r="I380" s="115"/>
    </row>
    <row r="381" spans="1:9" ht="15" x14ac:dyDescent="0.2">
      <c r="A381" s="112" t="s">
        <v>15</v>
      </c>
      <c r="B381" s="112">
        <v>88279</v>
      </c>
      <c r="C381" s="116" t="s">
        <v>26</v>
      </c>
      <c r="D381" s="116"/>
      <c r="E381" s="117" t="s">
        <v>1151</v>
      </c>
      <c r="F381" s="121" t="s">
        <v>1130</v>
      </c>
      <c r="G381" s="118">
        <v>30</v>
      </c>
      <c r="H381" s="170"/>
      <c r="I381" s="115"/>
    </row>
    <row r="382" spans="1:9" ht="15" x14ac:dyDescent="0.2">
      <c r="A382" s="112" t="s">
        <v>15</v>
      </c>
      <c r="B382" s="112">
        <v>88243</v>
      </c>
      <c r="C382" s="116" t="s">
        <v>26</v>
      </c>
      <c r="D382" s="116"/>
      <c r="E382" s="117" t="s">
        <v>1152</v>
      </c>
      <c r="F382" s="121" t="s">
        <v>1130</v>
      </c>
      <c r="G382" s="118">
        <v>30</v>
      </c>
      <c r="H382" s="170"/>
      <c r="I382" s="115"/>
    </row>
    <row r="383" spans="1:9" ht="15.75" x14ac:dyDescent="0.2">
      <c r="A383" s="112"/>
      <c r="B383" s="116"/>
      <c r="C383" s="116"/>
      <c r="D383" s="116"/>
      <c r="E383" s="120" t="s">
        <v>1132</v>
      </c>
      <c r="F383" s="121"/>
      <c r="G383" s="122"/>
      <c r="H383" s="123"/>
      <c r="I383" s="124"/>
    </row>
    <row r="384" spans="1:9" ht="15.75" x14ac:dyDescent="0.2">
      <c r="A384" s="112"/>
      <c r="B384" s="112"/>
      <c r="C384" s="112"/>
      <c r="D384" s="116"/>
      <c r="E384" s="120"/>
      <c r="F384" s="121"/>
      <c r="G384" s="122"/>
      <c r="H384" s="123"/>
      <c r="I384" s="124"/>
    </row>
    <row r="385" spans="1:9" ht="15.75" x14ac:dyDescent="0.2">
      <c r="A385" s="112"/>
      <c r="B385" s="112"/>
      <c r="C385" s="112"/>
      <c r="D385" s="110" t="s">
        <v>1215</v>
      </c>
      <c r="E385" s="111" t="s">
        <v>1216</v>
      </c>
      <c r="F385" s="121"/>
      <c r="G385" s="122"/>
      <c r="H385" s="123"/>
      <c r="I385" s="124"/>
    </row>
    <row r="386" spans="1:9" ht="30" x14ac:dyDescent="0.2">
      <c r="A386" s="112" t="s">
        <v>1884</v>
      </c>
      <c r="B386" s="112">
        <v>8768</v>
      </c>
      <c r="C386" s="116" t="s">
        <v>1836</v>
      </c>
      <c r="D386" s="116"/>
      <c r="E386" s="117" t="s">
        <v>1885</v>
      </c>
      <c r="F386" s="112" t="s">
        <v>1128</v>
      </c>
      <c r="G386" s="118">
        <v>1</v>
      </c>
      <c r="H386" s="123"/>
      <c r="I386" s="115"/>
    </row>
    <row r="387" spans="1:9" ht="15" x14ac:dyDescent="0.2">
      <c r="A387" s="112" t="s">
        <v>135</v>
      </c>
      <c r="B387" s="112">
        <v>71178</v>
      </c>
      <c r="C387" s="116" t="s">
        <v>26</v>
      </c>
      <c r="D387" s="116"/>
      <c r="E387" s="117" t="s">
        <v>1217</v>
      </c>
      <c r="F387" s="121" t="s">
        <v>1128</v>
      </c>
      <c r="G387" s="122">
        <v>1</v>
      </c>
      <c r="H387" s="170"/>
      <c r="I387" s="115"/>
    </row>
    <row r="388" spans="1:9" ht="15" x14ac:dyDescent="0.2">
      <c r="A388" s="112" t="s">
        <v>135</v>
      </c>
      <c r="B388" s="116">
        <v>71175</v>
      </c>
      <c r="C388" s="116" t="s">
        <v>26</v>
      </c>
      <c r="D388" s="116"/>
      <c r="E388" s="117" t="s">
        <v>1143</v>
      </c>
      <c r="F388" s="121" t="s">
        <v>1128</v>
      </c>
      <c r="G388" s="122">
        <v>2</v>
      </c>
      <c r="H388" s="170"/>
      <c r="I388" s="115"/>
    </row>
    <row r="389" spans="1:9" ht="15" x14ac:dyDescent="0.2">
      <c r="A389" s="112" t="s">
        <v>135</v>
      </c>
      <c r="B389" s="112">
        <v>71175</v>
      </c>
      <c r="C389" s="116" t="s">
        <v>26</v>
      </c>
      <c r="D389" s="116"/>
      <c r="E389" s="117" t="s">
        <v>1188</v>
      </c>
      <c r="F389" s="112" t="s">
        <v>1128</v>
      </c>
      <c r="G389" s="118">
        <v>1</v>
      </c>
      <c r="H389" s="170"/>
      <c r="I389" s="115"/>
    </row>
    <row r="390" spans="1:9" ht="15" x14ac:dyDescent="0.2">
      <c r="A390" s="112" t="s">
        <v>135</v>
      </c>
      <c r="B390" s="116">
        <v>71174</v>
      </c>
      <c r="C390" s="116" t="s">
        <v>26</v>
      </c>
      <c r="D390" s="116"/>
      <c r="E390" s="117" t="s">
        <v>1146</v>
      </c>
      <c r="F390" s="112" t="s">
        <v>1128</v>
      </c>
      <c r="G390" s="118">
        <v>1</v>
      </c>
      <c r="H390" s="170"/>
      <c r="I390" s="115"/>
    </row>
    <row r="391" spans="1:9" ht="15" x14ac:dyDescent="0.2">
      <c r="A391" s="112" t="s">
        <v>135</v>
      </c>
      <c r="B391" s="116">
        <v>71171</v>
      </c>
      <c r="C391" s="116" t="s">
        <v>26</v>
      </c>
      <c r="D391" s="116"/>
      <c r="E391" s="117" t="s">
        <v>1171</v>
      </c>
      <c r="F391" s="121" t="s">
        <v>1128</v>
      </c>
      <c r="G391" s="118">
        <v>1</v>
      </c>
      <c r="H391" s="170"/>
      <c r="I391" s="115"/>
    </row>
    <row r="392" spans="1:9" ht="15" x14ac:dyDescent="0.2">
      <c r="A392" s="112" t="s">
        <v>135</v>
      </c>
      <c r="B392" s="116">
        <v>71184</v>
      </c>
      <c r="C392" s="116" t="s">
        <v>26</v>
      </c>
      <c r="D392" s="116"/>
      <c r="E392" s="117" t="s">
        <v>1144</v>
      </c>
      <c r="F392" s="112" t="s">
        <v>1128</v>
      </c>
      <c r="G392" s="122">
        <v>4</v>
      </c>
      <c r="H392" s="170"/>
      <c r="I392" s="115"/>
    </row>
    <row r="393" spans="1:9" ht="15" x14ac:dyDescent="0.2">
      <c r="A393" s="112" t="s">
        <v>135</v>
      </c>
      <c r="B393" s="112">
        <v>70269</v>
      </c>
      <c r="C393" s="116" t="s">
        <v>26</v>
      </c>
      <c r="D393" s="116"/>
      <c r="E393" s="117" t="s">
        <v>1218</v>
      </c>
      <c r="F393" s="112" t="s">
        <v>1137</v>
      </c>
      <c r="G393" s="122">
        <v>3</v>
      </c>
      <c r="H393" s="170"/>
      <c r="I393" s="115"/>
    </row>
    <row r="394" spans="1:9" ht="15" x14ac:dyDescent="0.2">
      <c r="A394" s="112" t="s">
        <v>135</v>
      </c>
      <c r="B394" s="112">
        <v>70266</v>
      </c>
      <c r="C394" s="116" t="s">
        <v>26</v>
      </c>
      <c r="D394" s="116"/>
      <c r="E394" s="117" t="s">
        <v>1219</v>
      </c>
      <c r="F394" s="112" t="s">
        <v>1137</v>
      </c>
      <c r="G394" s="122">
        <v>6</v>
      </c>
      <c r="H394" s="170"/>
      <c r="I394" s="115"/>
    </row>
    <row r="395" spans="1:9" ht="15" x14ac:dyDescent="0.2">
      <c r="A395" s="112" t="s">
        <v>135</v>
      </c>
      <c r="B395" s="112">
        <v>71464</v>
      </c>
      <c r="C395" s="116" t="s">
        <v>26</v>
      </c>
      <c r="D395" s="116"/>
      <c r="E395" s="117" t="s">
        <v>1220</v>
      </c>
      <c r="F395" s="112" t="s">
        <v>1128</v>
      </c>
      <c r="G395" s="118">
        <v>5</v>
      </c>
      <c r="H395" s="170"/>
      <c r="I395" s="115"/>
    </row>
    <row r="396" spans="1:9" ht="15" x14ac:dyDescent="0.2">
      <c r="A396" s="112" t="s">
        <v>131</v>
      </c>
      <c r="B396" s="112">
        <v>70104</v>
      </c>
      <c r="C396" s="116" t="s">
        <v>1836</v>
      </c>
      <c r="D396" s="116"/>
      <c r="E396" s="117" t="s">
        <v>1149</v>
      </c>
      <c r="F396" s="112" t="s">
        <v>1150</v>
      </c>
      <c r="G396" s="118">
        <v>1</v>
      </c>
      <c r="H396" s="123"/>
      <c r="I396" s="115"/>
    </row>
    <row r="397" spans="1:9" ht="15" x14ac:dyDescent="0.2">
      <c r="A397" s="112" t="s">
        <v>15</v>
      </c>
      <c r="B397" s="112">
        <v>91677</v>
      </c>
      <c r="C397" s="116" t="s">
        <v>26</v>
      </c>
      <c r="D397" s="116"/>
      <c r="E397" s="117" t="s">
        <v>1927</v>
      </c>
      <c r="F397" s="121" t="s">
        <v>610</v>
      </c>
      <c r="G397" s="118">
        <v>1</v>
      </c>
      <c r="H397" s="123"/>
      <c r="I397" s="115"/>
    </row>
    <row r="398" spans="1:9" ht="15" x14ac:dyDescent="0.2">
      <c r="A398" s="112" t="s">
        <v>1884</v>
      </c>
      <c r="B398" s="112">
        <v>3557</v>
      </c>
      <c r="C398" s="116" t="s">
        <v>1836</v>
      </c>
      <c r="D398" s="116"/>
      <c r="E398" s="117" t="s">
        <v>1919</v>
      </c>
      <c r="F398" s="121" t="s">
        <v>610</v>
      </c>
      <c r="G398" s="118">
        <v>30</v>
      </c>
      <c r="H398" s="123"/>
      <c r="I398" s="115"/>
    </row>
    <row r="399" spans="1:9" ht="15" x14ac:dyDescent="0.2">
      <c r="A399" s="112" t="s">
        <v>1929</v>
      </c>
      <c r="B399" s="116"/>
      <c r="C399" s="116"/>
      <c r="D399" s="116"/>
      <c r="E399" s="117" t="s">
        <v>1930</v>
      </c>
      <c r="F399" s="121" t="s">
        <v>610</v>
      </c>
      <c r="G399" s="118">
        <v>4</v>
      </c>
      <c r="H399" s="123"/>
      <c r="I399" s="115"/>
    </row>
    <row r="400" spans="1:9" ht="15" x14ac:dyDescent="0.2">
      <c r="A400" s="112" t="s">
        <v>15</v>
      </c>
      <c r="B400" s="112">
        <v>88279</v>
      </c>
      <c r="C400" s="116" t="s">
        <v>26</v>
      </c>
      <c r="D400" s="116"/>
      <c r="E400" s="117" t="s">
        <v>1151</v>
      </c>
      <c r="F400" s="121" t="s">
        <v>1130</v>
      </c>
      <c r="G400" s="118">
        <v>50</v>
      </c>
      <c r="H400" s="170"/>
      <c r="I400" s="115"/>
    </row>
    <row r="401" spans="1:9" ht="15" x14ac:dyDescent="0.2">
      <c r="A401" s="112" t="s">
        <v>15</v>
      </c>
      <c r="B401" s="112">
        <v>88243</v>
      </c>
      <c r="C401" s="116" t="s">
        <v>26</v>
      </c>
      <c r="D401" s="116"/>
      <c r="E401" s="117" t="s">
        <v>1152</v>
      </c>
      <c r="F401" s="121" t="s">
        <v>1130</v>
      </c>
      <c r="G401" s="118">
        <v>50</v>
      </c>
      <c r="H401" s="170"/>
      <c r="I401" s="115"/>
    </row>
    <row r="402" spans="1:9" ht="15.75" x14ac:dyDescent="0.2">
      <c r="A402" s="112"/>
      <c r="B402" s="116"/>
      <c r="C402" s="116"/>
      <c r="D402" s="116"/>
      <c r="E402" s="120" t="s">
        <v>1132</v>
      </c>
      <c r="F402" s="121"/>
      <c r="G402" s="122"/>
      <c r="H402" s="123"/>
      <c r="I402" s="124"/>
    </row>
    <row r="403" spans="1:9" ht="15.75" x14ac:dyDescent="0.2">
      <c r="A403" s="112"/>
      <c r="B403" s="112"/>
      <c r="C403" s="112"/>
      <c r="D403" s="116"/>
      <c r="E403" s="120"/>
      <c r="F403" s="121"/>
      <c r="G403" s="122"/>
      <c r="H403" s="123"/>
      <c r="I403" s="124"/>
    </row>
    <row r="404" spans="1:9" ht="15.75" x14ac:dyDescent="0.2">
      <c r="A404" s="112"/>
      <c r="B404" s="112"/>
      <c r="C404" s="112"/>
      <c r="D404" s="110" t="s">
        <v>1221</v>
      </c>
      <c r="E404" s="111" t="s">
        <v>1222</v>
      </c>
      <c r="F404" s="121"/>
      <c r="G404" s="122"/>
      <c r="H404" s="123"/>
      <c r="I404" s="124"/>
    </row>
    <row r="405" spans="1:9" ht="30" x14ac:dyDescent="0.2">
      <c r="A405" s="112" t="s">
        <v>1884</v>
      </c>
      <c r="B405" s="112">
        <v>8768</v>
      </c>
      <c r="C405" s="116" t="s">
        <v>1836</v>
      </c>
      <c r="D405" s="116"/>
      <c r="E405" s="117" t="s">
        <v>1885</v>
      </c>
      <c r="F405" s="112" t="s">
        <v>1128</v>
      </c>
      <c r="G405" s="118">
        <v>1</v>
      </c>
      <c r="H405" s="123"/>
      <c r="I405" s="115"/>
    </row>
    <row r="406" spans="1:9" ht="15" x14ac:dyDescent="0.2">
      <c r="A406" s="112" t="s">
        <v>135</v>
      </c>
      <c r="B406" s="112">
        <v>71180</v>
      </c>
      <c r="C406" s="116" t="s">
        <v>26</v>
      </c>
      <c r="D406" s="116"/>
      <c r="E406" s="117" t="s">
        <v>1223</v>
      </c>
      <c r="F406" s="121" t="s">
        <v>1128</v>
      </c>
      <c r="G406" s="122">
        <v>1</v>
      </c>
      <c r="H406" s="170"/>
      <c r="I406" s="115"/>
    </row>
    <row r="407" spans="1:9" ht="15" x14ac:dyDescent="0.2">
      <c r="A407" s="112" t="s">
        <v>135</v>
      </c>
      <c r="B407" s="112">
        <v>71178</v>
      </c>
      <c r="C407" s="116" t="s">
        <v>26</v>
      </c>
      <c r="D407" s="116"/>
      <c r="E407" s="117" t="s">
        <v>1217</v>
      </c>
      <c r="F407" s="121" t="s">
        <v>1128</v>
      </c>
      <c r="G407" s="122">
        <v>1</v>
      </c>
      <c r="H407" s="170"/>
      <c r="I407" s="115"/>
    </row>
    <row r="408" spans="1:9" ht="15" x14ac:dyDescent="0.2">
      <c r="A408" s="112" t="s">
        <v>135</v>
      </c>
      <c r="B408" s="116">
        <v>71175</v>
      </c>
      <c r="C408" s="116" t="s">
        <v>26</v>
      </c>
      <c r="D408" s="116"/>
      <c r="E408" s="117" t="s">
        <v>1224</v>
      </c>
      <c r="F408" s="112" t="s">
        <v>1128</v>
      </c>
      <c r="G408" s="118">
        <v>1</v>
      </c>
      <c r="H408" s="170"/>
      <c r="I408" s="115"/>
    </row>
    <row r="409" spans="1:9" ht="15" x14ac:dyDescent="0.2">
      <c r="A409" s="112" t="s">
        <v>135</v>
      </c>
      <c r="B409" s="112">
        <v>71173</v>
      </c>
      <c r="C409" s="116" t="s">
        <v>26</v>
      </c>
      <c r="D409" s="116"/>
      <c r="E409" s="117" t="s">
        <v>1225</v>
      </c>
      <c r="F409" s="112" t="s">
        <v>1128</v>
      </c>
      <c r="G409" s="118">
        <v>1</v>
      </c>
      <c r="H409" s="170"/>
      <c r="I409" s="115"/>
    </row>
    <row r="410" spans="1:9" ht="15" x14ac:dyDescent="0.2">
      <c r="A410" s="112" t="s">
        <v>135</v>
      </c>
      <c r="B410" s="116">
        <v>71171</v>
      </c>
      <c r="C410" s="116" t="s">
        <v>26</v>
      </c>
      <c r="D410" s="116"/>
      <c r="E410" s="117" t="s">
        <v>1171</v>
      </c>
      <c r="F410" s="121" t="s">
        <v>1128</v>
      </c>
      <c r="G410" s="118">
        <v>1</v>
      </c>
      <c r="H410" s="170"/>
      <c r="I410" s="115"/>
    </row>
    <row r="411" spans="1:9" ht="15" x14ac:dyDescent="0.2">
      <c r="A411" s="112" t="s">
        <v>135</v>
      </c>
      <c r="B411" s="116">
        <v>71171</v>
      </c>
      <c r="C411" s="116" t="s">
        <v>26</v>
      </c>
      <c r="D411" s="116"/>
      <c r="E411" s="117" t="s">
        <v>1147</v>
      </c>
      <c r="F411" s="121" t="s">
        <v>1128</v>
      </c>
      <c r="G411" s="122">
        <v>4</v>
      </c>
      <c r="H411" s="170"/>
      <c r="I411" s="115"/>
    </row>
    <row r="412" spans="1:9" ht="15" x14ac:dyDescent="0.2">
      <c r="A412" s="112" t="s">
        <v>135</v>
      </c>
      <c r="B412" s="112">
        <v>71186</v>
      </c>
      <c r="C412" s="116" t="s">
        <v>26</v>
      </c>
      <c r="D412" s="116"/>
      <c r="E412" s="117" t="s">
        <v>1226</v>
      </c>
      <c r="F412" s="112" t="s">
        <v>1128</v>
      </c>
      <c r="G412" s="122">
        <v>4</v>
      </c>
      <c r="H412" s="170"/>
      <c r="I412" s="115"/>
    </row>
    <row r="413" spans="1:9" ht="15" x14ac:dyDescent="0.2">
      <c r="A413" s="112" t="s">
        <v>135</v>
      </c>
      <c r="B413" s="112">
        <v>70261</v>
      </c>
      <c r="C413" s="116" t="s">
        <v>26</v>
      </c>
      <c r="D413" s="116"/>
      <c r="E413" s="117" t="s">
        <v>1227</v>
      </c>
      <c r="F413" s="112" t="s">
        <v>1137</v>
      </c>
      <c r="G413" s="122">
        <v>4</v>
      </c>
      <c r="H413" s="170"/>
      <c r="I413" s="115"/>
    </row>
    <row r="414" spans="1:9" ht="15" x14ac:dyDescent="0.2">
      <c r="A414" s="112" t="s">
        <v>135</v>
      </c>
      <c r="B414" s="112">
        <v>70266</v>
      </c>
      <c r="C414" s="116" t="s">
        <v>26</v>
      </c>
      <c r="D414" s="116"/>
      <c r="E414" s="117" t="s">
        <v>1219</v>
      </c>
      <c r="F414" s="112" t="s">
        <v>1137</v>
      </c>
      <c r="G414" s="122">
        <v>6</v>
      </c>
      <c r="H414" s="170"/>
      <c r="I414" s="115"/>
    </row>
    <row r="415" spans="1:9" ht="15" x14ac:dyDescent="0.2">
      <c r="A415" s="112" t="s">
        <v>135</v>
      </c>
      <c r="B415" s="112">
        <v>71464</v>
      </c>
      <c r="C415" s="116" t="s">
        <v>26</v>
      </c>
      <c r="D415" s="116"/>
      <c r="E415" s="117" t="s">
        <v>1220</v>
      </c>
      <c r="F415" s="112" t="s">
        <v>1128</v>
      </c>
      <c r="G415" s="118">
        <v>5</v>
      </c>
      <c r="H415" s="170"/>
      <c r="I415" s="115"/>
    </row>
    <row r="416" spans="1:9" ht="15" x14ac:dyDescent="0.2">
      <c r="A416" s="112" t="s">
        <v>131</v>
      </c>
      <c r="B416" s="112">
        <v>70104</v>
      </c>
      <c r="C416" s="116" t="s">
        <v>1836</v>
      </c>
      <c r="D416" s="116"/>
      <c r="E416" s="117" t="s">
        <v>1149</v>
      </c>
      <c r="F416" s="112" t="s">
        <v>1150</v>
      </c>
      <c r="G416" s="118">
        <v>1</v>
      </c>
      <c r="H416" s="123"/>
      <c r="I416" s="115"/>
    </row>
    <row r="417" spans="1:9" ht="15" x14ac:dyDescent="0.2">
      <c r="A417" s="112" t="s">
        <v>135</v>
      </c>
      <c r="B417" s="112">
        <v>72619</v>
      </c>
      <c r="C417" s="116" t="s">
        <v>26</v>
      </c>
      <c r="D417" s="116"/>
      <c r="E417" s="117" t="s">
        <v>1228</v>
      </c>
      <c r="F417" s="112" t="s">
        <v>1128</v>
      </c>
      <c r="G417" s="118">
        <v>3</v>
      </c>
      <c r="H417" s="170"/>
      <c r="I417" s="115"/>
    </row>
    <row r="418" spans="1:9" ht="15" x14ac:dyDescent="0.2">
      <c r="A418" s="112" t="s">
        <v>1884</v>
      </c>
      <c r="B418" s="112">
        <v>9147</v>
      </c>
      <c r="C418" s="116" t="s">
        <v>1836</v>
      </c>
      <c r="D418" s="116"/>
      <c r="E418" s="117" t="s">
        <v>1931</v>
      </c>
      <c r="F418" s="112" t="s">
        <v>1128</v>
      </c>
      <c r="G418" s="118">
        <v>1</v>
      </c>
      <c r="H418" s="123"/>
      <c r="I418" s="115"/>
    </row>
    <row r="419" spans="1:9" ht="15" x14ac:dyDescent="0.2">
      <c r="A419" s="112" t="s">
        <v>15</v>
      </c>
      <c r="B419" s="112">
        <v>91677</v>
      </c>
      <c r="C419" s="116" t="s">
        <v>26</v>
      </c>
      <c r="D419" s="116"/>
      <c r="E419" s="117" t="s">
        <v>1927</v>
      </c>
      <c r="F419" s="121" t="s">
        <v>610</v>
      </c>
      <c r="G419" s="118">
        <v>1</v>
      </c>
      <c r="H419" s="123"/>
      <c r="I419" s="115"/>
    </row>
    <row r="420" spans="1:9" ht="15" x14ac:dyDescent="0.2">
      <c r="A420" s="112" t="s">
        <v>1884</v>
      </c>
      <c r="B420" s="112">
        <v>3557</v>
      </c>
      <c r="C420" s="116" t="s">
        <v>1836</v>
      </c>
      <c r="D420" s="116"/>
      <c r="E420" s="117" t="s">
        <v>1919</v>
      </c>
      <c r="F420" s="121" t="s">
        <v>610</v>
      </c>
      <c r="G420" s="118">
        <v>30</v>
      </c>
      <c r="H420" s="123"/>
      <c r="I420" s="115"/>
    </row>
    <row r="421" spans="1:9" ht="15" x14ac:dyDescent="0.2">
      <c r="A421" s="112" t="s">
        <v>1929</v>
      </c>
      <c r="B421" s="116"/>
      <c r="C421" s="116"/>
      <c r="D421" s="116"/>
      <c r="E421" s="117" t="s">
        <v>1930</v>
      </c>
      <c r="F421" s="121" t="s">
        <v>610</v>
      </c>
      <c r="G421" s="118">
        <v>4</v>
      </c>
      <c r="H421" s="123"/>
      <c r="I421" s="115"/>
    </row>
    <row r="422" spans="1:9" ht="15" x14ac:dyDescent="0.2">
      <c r="A422" s="112" t="s">
        <v>15</v>
      </c>
      <c r="B422" s="112">
        <v>88279</v>
      </c>
      <c r="C422" s="116" t="s">
        <v>26</v>
      </c>
      <c r="D422" s="116"/>
      <c r="E422" s="117" t="s">
        <v>1151</v>
      </c>
      <c r="F422" s="121" t="s">
        <v>1130</v>
      </c>
      <c r="G422" s="118">
        <v>50</v>
      </c>
      <c r="H422" s="170"/>
      <c r="I422" s="115"/>
    </row>
    <row r="423" spans="1:9" ht="15" x14ac:dyDescent="0.2">
      <c r="A423" s="112" t="s">
        <v>15</v>
      </c>
      <c r="B423" s="112">
        <v>88243</v>
      </c>
      <c r="C423" s="116" t="s">
        <v>26</v>
      </c>
      <c r="D423" s="116"/>
      <c r="E423" s="117" t="s">
        <v>1152</v>
      </c>
      <c r="F423" s="121" t="s">
        <v>1130</v>
      </c>
      <c r="G423" s="118">
        <v>50</v>
      </c>
      <c r="H423" s="170"/>
      <c r="I423" s="115"/>
    </row>
    <row r="424" spans="1:9" ht="15.75" x14ac:dyDescent="0.2">
      <c r="A424" s="112"/>
      <c r="B424" s="116"/>
      <c r="C424" s="116"/>
      <c r="D424" s="116"/>
      <c r="E424" s="120" t="s">
        <v>1132</v>
      </c>
      <c r="F424" s="121"/>
      <c r="G424" s="122"/>
      <c r="H424" s="123"/>
      <c r="I424" s="124"/>
    </row>
    <row r="425" spans="1:9" ht="15.75" x14ac:dyDescent="0.2">
      <c r="A425" s="112"/>
      <c r="B425" s="112"/>
      <c r="C425" s="112"/>
      <c r="D425" s="116"/>
      <c r="E425" s="120"/>
      <c r="F425" s="121"/>
      <c r="G425" s="122"/>
      <c r="H425" s="123"/>
      <c r="I425" s="124"/>
    </row>
    <row r="426" spans="1:9" ht="15.75" x14ac:dyDescent="0.2">
      <c r="A426" s="112"/>
      <c r="B426" s="112"/>
      <c r="C426" s="112"/>
      <c r="D426" s="110" t="s">
        <v>1229</v>
      </c>
      <c r="E426" s="111" t="s">
        <v>1230</v>
      </c>
      <c r="F426" s="121"/>
      <c r="G426" s="122"/>
      <c r="H426" s="123"/>
      <c r="I426" s="124"/>
    </row>
    <row r="427" spans="1:9" ht="30" x14ac:dyDescent="0.2">
      <c r="A427" s="112" t="s">
        <v>1884</v>
      </c>
      <c r="B427" s="112">
        <v>8768</v>
      </c>
      <c r="C427" s="116" t="s">
        <v>1836</v>
      </c>
      <c r="D427" s="116"/>
      <c r="E427" s="117" t="s">
        <v>1885</v>
      </c>
      <c r="F427" s="112" t="s">
        <v>1128</v>
      </c>
      <c r="G427" s="118">
        <v>1</v>
      </c>
      <c r="H427" s="123"/>
      <c r="I427" s="115"/>
    </row>
    <row r="428" spans="1:9" ht="15" x14ac:dyDescent="0.2">
      <c r="A428" s="112" t="s">
        <v>135</v>
      </c>
      <c r="B428" s="112">
        <v>71181</v>
      </c>
      <c r="C428" s="116" t="s">
        <v>26</v>
      </c>
      <c r="D428" s="116"/>
      <c r="E428" s="117" t="s">
        <v>1231</v>
      </c>
      <c r="F428" s="121" t="s">
        <v>1128</v>
      </c>
      <c r="G428" s="122">
        <v>1</v>
      </c>
      <c r="H428" s="170"/>
      <c r="I428" s="115"/>
    </row>
    <row r="429" spans="1:9" ht="15" x14ac:dyDescent="0.2">
      <c r="A429" s="112" t="s">
        <v>135</v>
      </c>
      <c r="B429" s="116">
        <v>71175</v>
      </c>
      <c r="C429" s="116" t="s">
        <v>26</v>
      </c>
      <c r="D429" s="116"/>
      <c r="E429" s="117" t="s">
        <v>1143</v>
      </c>
      <c r="F429" s="121" t="s">
        <v>1128</v>
      </c>
      <c r="G429" s="122">
        <v>2</v>
      </c>
      <c r="H429" s="170"/>
      <c r="I429" s="115"/>
    </row>
    <row r="430" spans="1:9" ht="15" x14ac:dyDescent="0.2">
      <c r="A430" s="112" t="s">
        <v>135</v>
      </c>
      <c r="B430" s="112">
        <v>71175</v>
      </c>
      <c r="C430" s="116" t="s">
        <v>26</v>
      </c>
      <c r="D430" s="116"/>
      <c r="E430" s="117" t="s">
        <v>1188</v>
      </c>
      <c r="F430" s="112" t="s">
        <v>1128</v>
      </c>
      <c r="G430" s="118">
        <v>7</v>
      </c>
      <c r="H430" s="170"/>
      <c r="I430" s="115"/>
    </row>
    <row r="431" spans="1:9" ht="15" x14ac:dyDescent="0.2">
      <c r="A431" s="112" t="s">
        <v>135</v>
      </c>
      <c r="B431" s="116">
        <v>71174</v>
      </c>
      <c r="C431" s="116" t="s">
        <v>26</v>
      </c>
      <c r="D431" s="116"/>
      <c r="E431" s="117" t="s">
        <v>1146</v>
      </c>
      <c r="F431" s="112" t="s">
        <v>1128</v>
      </c>
      <c r="G431" s="118">
        <v>5</v>
      </c>
      <c r="H431" s="170"/>
      <c r="I431" s="115"/>
    </row>
    <row r="432" spans="1:9" ht="15" x14ac:dyDescent="0.2">
      <c r="A432" s="112" t="s">
        <v>135</v>
      </c>
      <c r="B432" s="116">
        <v>71171</v>
      </c>
      <c r="C432" s="116" t="s">
        <v>26</v>
      </c>
      <c r="D432" s="116"/>
      <c r="E432" s="117" t="s">
        <v>1185</v>
      </c>
      <c r="F432" s="121" t="s">
        <v>1128</v>
      </c>
      <c r="G432" s="122">
        <v>3</v>
      </c>
      <c r="H432" s="170"/>
      <c r="I432" s="115"/>
    </row>
    <row r="433" spans="1:9" ht="15" x14ac:dyDescent="0.2">
      <c r="A433" s="112" t="s">
        <v>135</v>
      </c>
      <c r="B433" s="112">
        <v>71186</v>
      </c>
      <c r="C433" s="116" t="s">
        <v>26</v>
      </c>
      <c r="D433" s="116"/>
      <c r="E433" s="117" t="s">
        <v>1226</v>
      </c>
      <c r="F433" s="112" t="s">
        <v>1128</v>
      </c>
      <c r="G433" s="122">
        <v>4</v>
      </c>
      <c r="H433" s="170"/>
      <c r="I433" s="115"/>
    </row>
    <row r="434" spans="1:9" ht="15" x14ac:dyDescent="0.2">
      <c r="A434" s="112" t="s">
        <v>135</v>
      </c>
      <c r="B434" s="112">
        <v>70263</v>
      </c>
      <c r="C434" s="116" t="s">
        <v>26</v>
      </c>
      <c r="D434" s="116"/>
      <c r="E434" s="117" t="s">
        <v>1232</v>
      </c>
      <c r="F434" s="112" t="s">
        <v>1137</v>
      </c>
      <c r="G434" s="122">
        <v>4</v>
      </c>
      <c r="H434" s="170"/>
      <c r="I434" s="115"/>
    </row>
    <row r="435" spans="1:9" ht="15" x14ac:dyDescent="0.2">
      <c r="A435" s="112" t="s">
        <v>135</v>
      </c>
      <c r="B435" s="112">
        <v>70266</v>
      </c>
      <c r="C435" s="116" t="s">
        <v>26</v>
      </c>
      <c r="D435" s="116"/>
      <c r="E435" s="117" t="s">
        <v>1219</v>
      </c>
      <c r="F435" s="112" t="s">
        <v>1137</v>
      </c>
      <c r="G435" s="122">
        <v>9</v>
      </c>
      <c r="H435" s="170"/>
      <c r="I435" s="115"/>
    </row>
    <row r="436" spans="1:9" ht="15" x14ac:dyDescent="0.2">
      <c r="A436" s="112" t="s">
        <v>135</v>
      </c>
      <c r="B436" s="112">
        <v>71464</v>
      </c>
      <c r="C436" s="116" t="s">
        <v>26</v>
      </c>
      <c r="D436" s="116"/>
      <c r="E436" s="117" t="s">
        <v>1220</v>
      </c>
      <c r="F436" s="112" t="s">
        <v>1128</v>
      </c>
      <c r="G436" s="118">
        <v>5</v>
      </c>
      <c r="H436" s="170"/>
      <c r="I436" s="115"/>
    </row>
    <row r="437" spans="1:9" ht="15" x14ac:dyDescent="0.2">
      <c r="A437" s="112" t="s">
        <v>131</v>
      </c>
      <c r="B437" s="112">
        <v>70104</v>
      </c>
      <c r="C437" s="116" t="s">
        <v>1836</v>
      </c>
      <c r="D437" s="116"/>
      <c r="E437" s="117" t="s">
        <v>1149</v>
      </c>
      <c r="F437" s="112" t="s">
        <v>1150</v>
      </c>
      <c r="G437" s="118">
        <v>1</v>
      </c>
      <c r="H437" s="123"/>
      <c r="I437" s="115"/>
    </row>
    <row r="438" spans="1:9" ht="15" x14ac:dyDescent="0.2">
      <c r="A438" s="112" t="s">
        <v>135</v>
      </c>
      <c r="B438" s="112">
        <v>72619</v>
      </c>
      <c r="C438" s="116" t="s">
        <v>26</v>
      </c>
      <c r="D438" s="116"/>
      <c r="E438" s="117" t="s">
        <v>1233</v>
      </c>
      <c r="F438" s="112" t="s">
        <v>1128</v>
      </c>
      <c r="G438" s="118">
        <v>3</v>
      </c>
      <c r="H438" s="170"/>
      <c r="I438" s="115"/>
    </row>
    <row r="439" spans="1:9" ht="15" x14ac:dyDescent="0.2">
      <c r="A439" s="112" t="s">
        <v>1884</v>
      </c>
      <c r="B439" s="112">
        <v>9147</v>
      </c>
      <c r="C439" s="116" t="s">
        <v>1836</v>
      </c>
      <c r="D439" s="116"/>
      <c r="E439" s="117" t="s">
        <v>1931</v>
      </c>
      <c r="F439" s="112" t="s">
        <v>1128</v>
      </c>
      <c r="G439" s="118">
        <v>1</v>
      </c>
      <c r="H439" s="123"/>
      <c r="I439" s="115"/>
    </row>
    <row r="440" spans="1:9" ht="15" x14ac:dyDescent="0.2">
      <c r="A440" s="112" t="s">
        <v>15</v>
      </c>
      <c r="B440" s="112">
        <v>91677</v>
      </c>
      <c r="C440" s="116" t="s">
        <v>26</v>
      </c>
      <c r="D440" s="116"/>
      <c r="E440" s="117" t="s">
        <v>1927</v>
      </c>
      <c r="F440" s="121" t="s">
        <v>610</v>
      </c>
      <c r="G440" s="118">
        <v>1</v>
      </c>
      <c r="H440" s="123"/>
      <c r="I440" s="115"/>
    </row>
    <row r="441" spans="1:9" ht="15" x14ac:dyDescent="0.2">
      <c r="A441" s="112" t="s">
        <v>1884</v>
      </c>
      <c r="B441" s="112">
        <v>3557</v>
      </c>
      <c r="C441" s="116" t="s">
        <v>1836</v>
      </c>
      <c r="D441" s="116"/>
      <c r="E441" s="117" t="s">
        <v>1919</v>
      </c>
      <c r="F441" s="121" t="s">
        <v>610</v>
      </c>
      <c r="G441" s="118">
        <v>30</v>
      </c>
      <c r="H441" s="123"/>
      <c r="I441" s="115"/>
    </row>
    <row r="442" spans="1:9" ht="15" x14ac:dyDescent="0.2">
      <c r="A442" s="112" t="s">
        <v>1929</v>
      </c>
      <c r="B442" s="116"/>
      <c r="C442" s="116"/>
      <c r="D442" s="116"/>
      <c r="E442" s="117" t="s">
        <v>1930</v>
      </c>
      <c r="F442" s="121" t="s">
        <v>610</v>
      </c>
      <c r="G442" s="118">
        <v>4</v>
      </c>
      <c r="H442" s="123"/>
      <c r="I442" s="115"/>
    </row>
    <row r="443" spans="1:9" ht="15" x14ac:dyDescent="0.2">
      <c r="A443" s="112" t="s">
        <v>15</v>
      </c>
      <c r="B443" s="112">
        <v>88279</v>
      </c>
      <c r="C443" s="116" t="s">
        <v>26</v>
      </c>
      <c r="D443" s="116"/>
      <c r="E443" s="117" t="s">
        <v>1151</v>
      </c>
      <c r="F443" s="121" t="s">
        <v>1130</v>
      </c>
      <c r="G443" s="118">
        <v>50</v>
      </c>
      <c r="H443" s="170"/>
      <c r="I443" s="115"/>
    </row>
    <row r="444" spans="1:9" ht="15" x14ac:dyDescent="0.2">
      <c r="A444" s="112" t="s">
        <v>15</v>
      </c>
      <c r="B444" s="112">
        <v>88243</v>
      </c>
      <c r="C444" s="116" t="s">
        <v>26</v>
      </c>
      <c r="D444" s="116"/>
      <c r="E444" s="117" t="s">
        <v>1152</v>
      </c>
      <c r="F444" s="121" t="s">
        <v>1130</v>
      </c>
      <c r="G444" s="118">
        <v>50</v>
      </c>
      <c r="H444" s="170"/>
      <c r="I444" s="115"/>
    </row>
    <row r="445" spans="1:9" ht="15.75" x14ac:dyDescent="0.2">
      <c r="A445" s="112"/>
      <c r="B445" s="116"/>
      <c r="C445" s="116"/>
      <c r="D445" s="116"/>
      <c r="E445" s="120" t="s">
        <v>1132</v>
      </c>
      <c r="F445" s="121"/>
      <c r="G445" s="122"/>
      <c r="H445" s="123"/>
      <c r="I445" s="124"/>
    </row>
    <row r="446" spans="1:9" ht="15.75" x14ac:dyDescent="0.2">
      <c r="A446" s="112"/>
      <c r="B446" s="112"/>
      <c r="C446" s="112"/>
      <c r="D446" s="116"/>
      <c r="E446" s="120"/>
      <c r="F446" s="121"/>
      <c r="G446" s="122"/>
      <c r="H446" s="123"/>
      <c r="I446" s="124"/>
    </row>
    <row r="447" spans="1:9" ht="15.75" x14ac:dyDescent="0.2">
      <c r="A447" s="112"/>
      <c r="B447" s="112"/>
      <c r="C447" s="112"/>
      <c r="D447" s="110" t="s">
        <v>1234</v>
      </c>
      <c r="E447" s="126" t="s">
        <v>1235</v>
      </c>
      <c r="F447" s="121"/>
      <c r="G447" s="122"/>
      <c r="H447" s="123"/>
      <c r="I447" s="124"/>
    </row>
    <row r="448" spans="1:9" ht="15" x14ac:dyDescent="0.2">
      <c r="A448" s="112" t="s">
        <v>135</v>
      </c>
      <c r="B448" s="112">
        <v>71181</v>
      </c>
      <c r="C448" s="116" t="s">
        <v>26</v>
      </c>
      <c r="D448" s="116"/>
      <c r="E448" s="117" t="s">
        <v>1231</v>
      </c>
      <c r="F448" s="121" t="s">
        <v>1128</v>
      </c>
      <c r="G448" s="122">
        <v>1</v>
      </c>
      <c r="H448" s="170"/>
      <c r="I448" s="115"/>
    </row>
    <row r="449" spans="1:9" ht="15" x14ac:dyDescent="0.2">
      <c r="A449" s="112" t="s">
        <v>135</v>
      </c>
      <c r="B449" s="112">
        <v>71180</v>
      </c>
      <c r="C449" s="116" t="s">
        <v>26</v>
      </c>
      <c r="D449" s="116"/>
      <c r="E449" s="117" t="s">
        <v>1223</v>
      </c>
      <c r="F449" s="121" t="s">
        <v>1128</v>
      </c>
      <c r="G449" s="122">
        <v>1</v>
      </c>
      <c r="H449" s="170"/>
      <c r="I449" s="115"/>
    </row>
    <row r="450" spans="1:9" ht="15" x14ac:dyDescent="0.2">
      <c r="A450" s="112" t="s">
        <v>135</v>
      </c>
      <c r="B450" s="112">
        <v>70263</v>
      </c>
      <c r="C450" s="116" t="s">
        <v>26</v>
      </c>
      <c r="D450" s="116"/>
      <c r="E450" s="117" t="s">
        <v>1232</v>
      </c>
      <c r="F450" s="112" t="s">
        <v>1137</v>
      </c>
      <c r="G450" s="122">
        <v>2</v>
      </c>
      <c r="H450" s="170"/>
      <c r="I450" s="115"/>
    </row>
    <row r="451" spans="1:9" ht="15" x14ac:dyDescent="0.2">
      <c r="A451" s="112" t="s">
        <v>131</v>
      </c>
      <c r="B451" s="112">
        <v>70104</v>
      </c>
      <c r="C451" s="116" t="s">
        <v>1836</v>
      </c>
      <c r="D451" s="116"/>
      <c r="E451" s="117" t="s">
        <v>1149</v>
      </c>
      <c r="F451" s="112" t="s">
        <v>1150</v>
      </c>
      <c r="G451" s="118">
        <v>1.5</v>
      </c>
      <c r="H451" s="123"/>
      <c r="I451" s="115"/>
    </row>
    <row r="452" spans="1:9" ht="15" x14ac:dyDescent="0.2">
      <c r="A452" s="112" t="s">
        <v>1929</v>
      </c>
      <c r="B452" s="116"/>
      <c r="C452" s="116"/>
      <c r="D452" s="116"/>
      <c r="E452" s="117" t="s">
        <v>1930</v>
      </c>
      <c r="F452" s="121" t="s">
        <v>610</v>
      </c>
      <c r="G452" s="118">
        <v>2</v>
      </c>
      <c r="H452" s="123"/>
      <c r="I452" s="115"/>
    </row>
    <row r="453" spans="1:9" ht="15" x14ac:dyDescent="0.2">
      <c r="A453" s="112" t="s">
        <v>15</v>
      </c>
      <c r="B453" s="112">
        <v>88279</v>
      </c>
      <c r="C453" s="116" t="s">
        <v>26</v>
      </c>
      <c r="D453" s="116"/>
      <c r="E453" s="117" t="s">
        <v>1151</v>
      </c>
      <c r="F453" s="121" t="s">
        <v>1130</v>
      </c>
      <c r="G453" s="118">
        <v>20</v>
      </c>
      <c r="H453" s="170"/>
      <c r="I453" s="115"/>
    </row>
    <row r="454" spans="1:9" ht="15" x14ac:dyDescent="0.2">
      <c r="A454" s="112" t="s">
        <v>15</v>
      </c>
      <c r="B454" s="112">
        <v>88243</v>
      </c>
      <c r="C454" s="116" t="s">
        <v>26</v>
      </c>
      <c r="D454" s="116"/>
      <c r="E454" s="117" t="s">
        <v>1152</v>
      </c>
      <c r="F454" s="121" t="s">
        <v>1130</v>
      </c>
      <c r="G454" s="118">
        <v>20</v>
      </c>
      <c r="H454" s="170"/>
      <c r="I454" s="115"/>
    </row>
    <row r="455" spans="1:9" ht="15.75" x14ac:dyDescent="0.2">
      <c r="A455" s="112"/>
      <c r="B455" s="112"/>
      <c r="C455" s="112"/>
      <c r="D455" s="116"/>
      <c r="E455" s="120" t="s">
        <v>1132</v>
      </c>
      <c r="F455" s="121"/>
      <c r="G455" s="122"/>
      <c r="H455" s="123"/>
      <c r="I455" s="124"/>
    </row>
    <row r="456" spans="1:9" customFormat="1" ht="15.75" x14ac:dyDescent="0.25">
      <c r="A456" s="112"/>
      <c r="B456" s="112"/>
      <c r="C456" s="112"/>
      <c r="D456" s="116"/>
      <c r="E456" s="120"/>
      <c r="F456" s="121"/>
      <c r="G456" s="122"/>
      <c r="H456" s="123"/>
      <c r="I456" s="124"/>
    </row>
    <row r="457" spans="1:9" ht="15.75" x14ac:dyDescent="0.2">
      <c r="A457" s="112"/>
      <c r="B457" s="112"/>
      <c r="C457" s="112"/>
      <c r="D457" s="110" t="s">
        <v>1236</v>
      </c>
      <c r="E457" s="126" t="s">
        <v>1237</v>
      </c>
      <c r="F457" s="121"/>
      <c r="G457" s="122"/>
      <c r="H457" s="123"/>
      <c r="I457" s="124"/>
    </row>
    <row r="458" spans="1:9" ht="15" x14ac:dyDescent="0.2">
      <c r="A458" s="112" t="s">
        <v>131</v>
      </c>
      <c r="B458" s="112">
        <v>87306</v>
      </c>
      <c r="C458" s="112" t="s">
        <v>1836</v>
      </c>
      <c r="D458" s="116"/>
      <c r="E458" s="127" t="s">
        <v>1886</v>
      </c>
      <c r="F458" s="121" t="s">
        <v>1137</v>
      </c>
      <c r="G458" s="118">
        <v>1</v>
      </c>
      <c r="H458" s="123"/>
      <c r="I458" s="115"/>
    </row>
    <row r="459" spans="1:9" ht="15" x14ac:dyDescent="0.2">
      <c r="A459" s="112" t="s">
        <v>15</v>
      </c>
      <c r="B459" s="112">
        <v>88264</v>
      </c>
      <c r="C459" s="116" t="s">
        <v>26</v>
      </c>
      <c r="D459" s="116"/>
      <c r="E459" s="117" t="s">
        <v>1129</v>
      </c>
      <c r="F459" s="112" t="s">
        <v>1130</v>
      </c>
      <c r="G459" s="118">
        <v>0.65</v>
      </c>
      <c r="H459" s="170"/>
      <c r="I459" s="115"/>
    </row>
    <row r="460" spans="1:9" ht="15" x14ac:dyDescent="0.2">
      <c r="A460" s="112" t="s">
        <v>15</v>
      </c>
      <c r="B460" s="112">
        <v>88247</v>
      </c>
      <c r="C460" s="116" t="s">
        <v>26</v>
      </c>
      <c r="D460" s="116"/>
      <c r="E460" s="117" t="s">
        <v>1131</v>
      </c>
      <c r="F460" s="112" t="s">
        <v>1130</v>
      </c>
      <c r="G460" s="118">
        <v>0.65</v>
      </c>
      <c r="H460" s="170"/>
      <c r="I460" s="115"/>
    </row>
    <row r="461" spans="1:9" ht="15.75" x14ac:dyDescent="0.2">
      <c r="A461" s="112"/>
      <c r="B461" s="112"/>
      <c r="C461" s="112"/>
      <c r="D461" s="116"/>
      <c r="E461" s="120" t="s">
        <v>1132</v>
      </c>
      <c r="F461" s="121"/>
      <c r="G461" s="122"/>
      <c r="H461" s="123"/>
      <c r="I461" s="124"/>
    </row>
    <row r="462" spans="1:9" ht="15.75" x14ac:dyDescent="0.2">
      <c r="A462" s="112"/>
      <c r="B462" s="112"/>
      <c r="C462" s="112"/>
      <c r="D462" s="116"/>
      <c r="E462" s="120"/>
      <c r="F462" s="121"/>
      <c r="G462" s="122"/>
      <c r="H462" s="123"/>
      <c r="I462" s="124"/>
    </row>
    <row r="463" spans="1:9" ht="15.75" x14ac:dyDescent="0.2">
      <c r="A463" s="112"/>
      <c r="B463" s="112"/>
      <c r="C463" s="112"/>
      <c r="D463" s="110" t="s">
        <v>1238</v>
      </c>
      <c r="E463" s="126" t="s">
        <v>1239</v>
      </c>
      <c r="F463" s="121"/>
      <c r="G463" s="122"/>
      <c r="H463" s="123"/>
      <c r="I463" s="124"/>
    </row>
    <row r="464" spans="1:9" ht="15" x14ac:dyDescent="0.2">
      <c r="A464" s="112" t="s">
        <v>1934</v>
      </c>
      <c r="B464" s="112">
        <v>49274</v>
      </c>
      <c r="C464" s="112" t="s">
        <v>1836</v>
      </c>
      <c r="D464" s="116"/>
      <c r="E464" s="127" t="s">
        <v>1932</v>
      </c>
      <c r="F464" s="121" t="s">
        <v>1128</v>
      </c>
      <c r="G464" s="118">
        <v>1</v>
      </c>
      <c r="H464" s="123"/>
      <c r="I464" s="115"/>
    </row>
    <row r="465" spans="1:9" ht="15" x14ac:dyDescent="0.2">
      <c r="A465" s="112" t="s">
        <v>15</v>
      </c>
      <c r="B465" s="112">
        <v>88264</v>
      </c>
      <c r="C465" s="116" t="s">
        <v>26</v>
      </c>
      <c r="D465" s="116"/>
      <c r="E465" s="117" t="s">
        <v>1932</v>
      </c>
      <c r="F465" s="112" t="s">
        <v>1130</v>
      </c>
      <c r="G465" s="118">
        <v>0.4</v>
      </c>
      <c r="H465" s="170"/>
      <c r="I465" s="115"/>
    </row>
    <row r="466" spans="1:9" ht="15" x14ac:dyDescent="0.2">
      <c r="A466" s="112" t="s">
        <v>15</v>
      </c>
      <c r="B466" s="112">
        <v>88247</v>
      </c>
      <c r="C466" s="116" t="s">
        <v>26</v>
      </c>
      <c r="D466" s="116"/>
      <c r="E466" s="117" t="s">
        <v>1932</v>
      </c>
      <c r="F466" s="112" t="s">
        <v>1130</v>
      </c>
      <c r="G466" s="118">
        <v>0.4</v>
      </c>
      <c r="H466" s="170"/>
      <c r="I466" s="115"/>
    </row>
    <row r="467" spans="1:9" ht="15.75" x14ac:dyDescent="0.2">
      <c r="A467" s="112"/>
      <c r="B467" s="112"/>
      <c r="C467" s="112"/>
      <c r="D467" s="116"/>
      <c r="E467" s="120" t="s">
        <v>1932</v>
      </c>
      <c r="F467" s="121"/>
      <c r="G467" s="122"/>
      <c r="H467" s="123"/>
      <c r="I467" s="124"/>
    </row>
    <row r="468" spans="1:9" ht="15.75" x14ac:dyDescent="0.2">
      <c r="A468" s="112"/>
      <c r="B468" s="112"/>
      <c r="C468" s="112"/>
      <c r="D468" s="116"/>
      <c r="E468" s="120"/>
      <c r="F468" s="121"/>
      <c r="G468" s="122"/>
      <c r="H468" s="123"/>
      <c r="I468" s="124"/>
    </row>
    <row r="469" spans="1:9" ht="15.75" x14ac:dyDescent="0.2">
      <c r="A469" s="112"/>
      <c r="B469" s="112"/>
      <c r="C469" s="112"/>
      <c r="D469" s="110" t="s">
        <v>1240</v>
      </c>
      <c r="E469" s="128" t="s">
        <v>1241</v>
      </c>
      <c r="F469" s="121"/>
      <c r="G469" s="122"/>
      <c r="H469" s="123"/>
      <c r="I469" s="124"/>
    </row>
    <row r="470" spans="1:9" ht="15" x14ac:dyDescent="0.2">
      <c r="A470" s="112" t="s">
        <v>1934</v>
      </c>
      <c r="B470" s="112">
        <v>49463</v>
      </c>
      <c r="C470" s="112" t="s">
        <v>1836</v>
      </c>
      <c r="D470" s="116"/>
      <c r="E470" s="129" t="s">
        <v>1935</v>
      </c>
      <c r="F470" s="121" t="s">
        <v>1128</v>
      </c>
      <c r="G470" s="118">
        <v>1</v>
      </c>
      <c r="H470" s="123"/>
      <c r="I470" s="115"/>
    </row>
    <row r="471" spans="1:9" ht="15" x14ac:dyDescent="0.2">
      <c r="A471" s="112" t="s">
        <v>15</v>
      </c>
      <c r="B471" s="112">
        <v>88264</v>
      </c>
      <c r="C471" s="116" t="s">
        <v>26</v>
      </c>
      <c r="D471" s="116"/>
      <c r="E471" s="117" t="s">
        <v>1129</v>
      </c>
      <c r="F471" s="112" t="s">
        <v>1130</v>
      </c>
      <c r="G471" s="118">
        <v>0.4</v>
      </c>
      <c r="H471" s="170"/>
      <c r="I471" s="115"/>
    </row>
    <row r="472" spans="1:9" ht="15" x14ac:dyDescent="0.2">
      <c r="A472" s="112" t="s">
        <v>15</v>
      </c>
      <c r="B472" s="112">
        <v>88247</v>
      </c>
      <c r="C472" s="116" t="s">
        <v>26</v>
      </c>
      <c r="D472" s="116"/>
      <c r="E472" s="117" t="s">
        <v>1131</v>
      </c>
      <c r="F472" s="112" t="s">
        <v>1130</v>
      </c>
      <c r="G472" s="118">
        <v>0.4</v>
      </c>
      <c r="H472" s="170"/>
      <c r="I472" s="115"/>
    </row>
    <row r="473" spans="1:9" ht="15.75" x14ac:dyDescent="0.2">
      <c r="A473" s="112"/>
      <c r="B473" s="112"/>
      <c r="C473" s="112"/>
      <c r="D473" s="116"/>
      <c r="E473" s="120" t="s">
        <v>1132</v>
      </c>
      <c r="F473" s="121"/>
      <c r="G473" s="122"/>
      <c r="H473" s="123"/>
      <c r="I473" s="124"/>
    </row>
    <row r="474" spans="1:9" ht="15.75" x14ac:dyDescent="0.2">
      <c r="A474" s="112"/>
      <c r="B474" s="112"/>
      <c r="C474" s="112"/>
      <c r="D474" s="116"/>
      <c r="E474" s="120"/>
      <c r="F474" s="121"/>
      <c r="G474" s="122"/>
      <c r="H474" s="123"/>
      <c r="I474" s="124"/>
    </row>
    <row r="475" spans="1:9" ht="15.75" x14ac:dyDescent="0.2">
      <c r="A475" s="112"/>
      <c r="B475" s="112"/>
      <c r="C475" s="112"/>
      <c r="D475" s="110" t="s">
        <v>1242</v>
      </c>
      <c r="E475" s="128" t="s">
        <v>1243</v>
      </c>
      <c r="F475" s="121"/>
      <c r="G475" s="122"/>
      <c r="H475" s="123"/>
      <c r="I475" s="124"/>
    </row>
    <row r="476" spans="1:9" ht="15" x14ac:dyDescent="0.2">
      <c r="A476" s="112" t="s">
        <v>1884</v>
      </c>
      <c r="B476" s="112">
        <v>4018</v>
      </c>
      <c r="C476" s="112"/>
      <c r="D476" s="116"/>
      <c r="E476" s="129" t="s">
        <v>1940</v>
      </c>
      <c r="F476" s="121" t="s">
        <v>1128</v>
      </c>
      <c r="G476" s="118">
        <v>1</v>
      </c>
      <c r="H476" s="123"/>
      <c r="I476" s="115"/>
    </row>
    <row r="477" spans="1:9" ht="15" x14ac:dyDescent="0.2">
      <c r="A477" s="112" t="s">
        <v>15</v>
      </c>
      <c r="B477" s="112">
        <v>88264</v>
      </c>
      <c r="C477" s="116" t="s">
        <v>26</v>
      </c>
      <c r="D477" s="116"/>
      <c r="E477" s="117" t="s">
        <v>1129</v>
      </c>
      <c r="F477" s="112" t="s">
        <v>1130</v>
      </c>
      <c r="G477" s="118">
        <v>0.4</v>
      </c>
      <c r="H477" s="170"/>
      <c r="I477" s="115"/>
    </row>
    <row r="478" spans="1:9" ht="15" x14ac:dyDescent="0.2">
      <c r="A478" s="112" t="s">
        <v>15</v>
      </c>
      <c r="B478" s="112">
        <v>88247</v>
      </c>
      <c r="C478" s="116" t="s">
        <v>26</v>
      </c>
      <c r="D478" s="116"/>
      <c r="E478" s="117" t="s">
        <v>1131</v>
      </c>
      <c r="F478" s="112" t="s">
        <v>1130</v>
      </c>
      <c r="G478" s="118">
        <v>0.4</v>
      </c>
      <c r="H478" s="170"/>
      <c r="I478" s="115"/>
    </row>
    <row r="479" spans="1:9" ht="15.75" x14ac:dyDescent="0.2">
      <c r="A479" s="112"/>
      <c r="B479" s="112"/>
      <c r="C479" s="112"/>
      <c r="D479" s="116"/>
      <c r="E479" s="120" t="s">
        <v>1132</v>
      </c>
      <c r="F479" s="121"/>
      <c r="G479" s="122"/>
      <c r="H479" s="123"/>
      <c r="I479" s="124"/>
    </row>
    <row r="480" spans="1:9" ht="15.75" x14ac:dyDescent="0.2">
      <c r="A480" s="112"/>
      <c r="B480" s="112"/>
      <c r="C480" s="112"/>
      <c r="D480" s="116"/>
      <c r="E480" s="120"/>
      <c r="F480" s="121"/>
      <c r="G480" s="122"/>
      <c r="H480" s="123"/>
      <c r="I480" s="124"/>
    </row>
    <row r="481" spans="1:9" ht="15.75" x14ac:dyDescent="0.2">
      <c r="A481" s="112"/>
      <c r="B481" s="112"/>
      <c r="C481" s="112"/>
      <c r="D481" s="110" t="s">
        <v>1244</v>
      </c>
      <c r="E481" s="128" t="s">
        <v>1245</v>
      </c>
      <c r="F481" s="121"/>
      <c r="G481" s="122"/>
      <c r="H481" s="123"/>
      <c r="I481" s="124"/>
    </row>
    <row r="482" spans="1:9" ht="30" x14ac:dyDescent="0.2">
      <c r="A482" s="112" t="s">
        <v>1884</v>
      </c>
      <c r="B482" s="112">
        <v>4037</v>
      </c>
      <c r="C482" s="112" t="s">
        <v>1836</v>
      </c>
      <c r="D482" s="116"/>
      <c r="E482" s="129" t="s">
        <v>1952</v>
      </c>
      <c r="F482" s="121" t="s">
        <v>1128</v>
      </c>
      <c r="G482" s="122">
        <v>1</v>
      </c>
      <c r="H482" s="123"/>
      <c r="I482" s="115"/>
    </row>
    <row r="483" spans="1:9" ht="15" x14ac:dyDescent="0.2">
      <c r="A483" s="112" t="s">
        <v>15</v>
      </c>
      <c r="B483" s="112">
        <v>88264</v>
      </c>
      <c r="C483" s="116" t="s">
        <v>26</v>
      </c>
      <c r="D483" s="116"/>
      <c r="E483" s="117" t="s">
        <v>1129</v>
      </c>
      <c r="F483" s="112" t="s">
        <v>1130</v>
      </c>
      <c r="G483" s="118">
        <v>0.4</v>
      </c>
      <c r="H483" s="170"/>
      <c r="I483" s="115"/>
    </row>
    <row r="484" spans="1:9" ht="15" x14ac:dyDescent="0.2">
      <c r="A484" s="112" t="s">
        <v>15</v>
      </c>
      <c r="B484" s="112">
        <v>88247</v>
      </c>
      <c r="C484" s="116" t="s">
        <v>26</v>
      </c>
      <c r="D484" s="116"/>
      <c r="E484" s="117" t="s">
        <v>1131</v>
      </c>
      <c r="F484" s="112" t="s">
        <v>1130</v>
      </c>
      <c r="G484" s="118">
        <v>0.4</v>
      </c>
      <c r="H484" s="170"/>
      <c r="I484" s="115"/>
    </row>
    <row r="485" spans="1:9" ht="15.75" x14ac:dyDescent="0.2">
      <c r="A485" s="112"/>
      <c r="B485" s="112"/>
      <c r="C485" s="112"/>
      <c r="D485" s="116"/>
      <c r="E485" s="120" t="s">
        <v>1132</v>
      </c>
      <c r="F485" s="121"/>
      <c r="G485" s="122"/>
      <c r="H485" s="123"/>
      <c r="I485" s="124"/>
    </row>
    <row r="486" spans="1:9" ht="15.75" x14ac:dyDescent="0.2">
      <c r="A486" s="112"/>
      <c r="B486" s="112"/>
      <c r="C486" s="112"/>
      <c r="D486" s="116"/>
      <c r="E486" s="120"/>
      <c r="F486" s="121"/>
      <c r="G486" s="122"/>
      <c r="H486" s="123"/>
      <c r="I486" s="124"/>
    </row>
    <row r="487" spans="1:9" ht="15.75" x14ac:dyDescent="0.2">
      <c r="A487" s="112"/>
      <c r="B487" s="112"/>
      <c r="C487" s="112"/>
      <c r="D487" s="110" t="s">
        <v>1246</v>
      </c>
      <c r="E487" s="128" t="s">
        <v>1247</v>
      </c>
      <c r="F487" s="130"/>
      <c r="G487" s="122"/>
      <c r="H487" s="123"/>
      <c r="I487" s="124"/>
    </row>
    <row r="488" spans="1:9" ht="15" x14ac:dyDescent="0.2">
      <c r="A488" s="112" t="s">
        <v>1934</v>
      </c>
      <c r="B488" s="112">
        <v>49249</v>
      </c>
      <c r="C488" s="112"/>
      <c r="D488" s="116"/>
      <c r="E488" s="129" t="s">
        <v>1953</v>
      </c>
      <c r="F488" s="130" t="s">
        <v>1128</v>
      </c>
      <c r="G488" s="122">
        <v>1</v>
      </c>
      <c r="H488" s="123"/>
      <c r="I488" s="115"/>
    </row>
    <row r="489" spans="1:9" ht="15" x14ac:dyDescent="0.2">
      <c r="A489" s="112" t="s">
        <v>15</v>
      </c>
      <c r="B489" s="112">
        <v>88264</v>
      </c>
      <c r="C489" s="116" t="s">
        <v>26</v>
      </c>
      <c r="D489" s="116"/>
      <c r="E489" s="117" t="s">
        <v>1129</v>
      </c>
      <c r="F489" s="112" t="s">
        <v>1130</v>
      </c>
      <c r="G489" s="118">
        <v>0.16</v>
      </c>
      <c r="H489" s="170"/>
      <c r="I489" s="115"/>
    </row>
    <row r="490" spans="1:9" ht="15" x14ac:dyDescent="0.2">
      <c r="A490" s="112" t="s">
        <v>15</v>
      </c>
      <c r="B490" s="112">
        <v>88247</v>
      </c>
      <c r="C490" s="116" t="s">
        <v>26</v>
      </c>
      <c r="D490" s="116"/>
      <c r="E490" s="117" t="s">
        <v>1131</v>
      </c>
      <c r="F490" s="112" t="s">
        <v>1130</v>
      </c>
      <c r="G490" s="118">
        <v>0.16</v>
      </c>
      <c r="H490" s="170"/>
      <c r="I490" s="115"/>
    </row>
    <row r="491" spans="1:9" ht="15.75" x14ac:dyDescent="0.2">
      <c r="A491" s="112"/>
      <c r="B491" s="112"/>
      <c r="C491" s="112"/>
      <c r="D491" s="116"/>
      <c r="E491" s="120" t="s">
        <v>1132</v>
      </c>
      <c r="F491" s="121"/>
      <c r="G491" s="122"/>
      <c r="H491" s="123"/>
      <c r="I491" s="124"/>
    </row>
    <row r="492" spans="1:9" ht="15.75" x14ac:dyDescent="0.2">
      <c r="A492" s="112"/>
      <c r="B492" s="112"/>
      <c r="C492" s="112"/>
      <c r="D492" s="116"/>
      <c r="E492" s="120"/>
      <c r="F492" s="121"/>
      <c r="G492" s="122"/>
      <c r="H492" s="123"/>
      <c r="I492" s="124"/>
    </row>
    <row r="493" spans="1:9" ht="15.75" x14ac:dyDescent="0.25">
      <c r="A493" s="112"/>
      <c r="B493" s="112"/>
      <c r="C493" s="112"/>
      <c r="D493" s="110" t="s">
        <v>1248</v>
      </c>
      <c r="E493" s="131" t="s">
        <v>1249</v>
      </c>
      <c r="F493" s="130"/>
      <c r="G493" s="132"/>
      <c r="H493" s="123"/>
      <c r="I493" s="124"/>
    </row>
    <row r="494" spans="1:9" ht="30" x14ac:dyDescent="0.2">
      <c r="A494" s="112" t="s">
        <v>1884</v>
      </c>
      <c r="B494" s="112">
        <v>13307</v>
      </c>
      <c r="C494" s="112"/>
      <c r="D494" s="116"/>
      <c r="E494" s="133" t="s">
        <v>1954</v>
      </c>
      <c r="F494" s="130" t="s">
        <v>1128</v>
      </c>
      <c r="G494" s="122">
        <v>1</v>
      </c>
      <c r="H494" s="123"/>
      <c r="I494" s="115"/>
    </row>
    <row r="495" spans="1:9" ht="15" x14ac:dyDescent="0.2">
      <c r="A495" s="112" t="s">
        <v>15</v>
      </c>
      <c r="B495" s="112">
        <v>88264</v>
      </c>
      <c r="C495" s="116" t="s">
        <v>26</v>
      </c>
      <c r="D495" s="116"/>
      <c r="E495" s="117" t="s">
        <v>1129</v>
      </c>
      <c r="F495" s="112" t="s">
        <v>1130</v>
      </c>
      <c r="G495" s="118">
        <v>0.4</v>
      </c>
      <c r="H495" s="170"/>
      <c r="I495" s="115"/>
    </row>
    <row r="496" spans="1:9" ht="15" x14ac:dyDescent="0.2">
      <c r="A496" s="112" t="s">
        <v>15</v>
      </c>
      <c r="B496" s="112">
        <v>88247</v>
      </c>
      <c r="C496" s="116" t="s">
        <v>26</v>
      </c>
      <c r="D496" s="116"/>
      <c r="E496" s="117" t="s">
        <v>1131</v>
      </c>
      <c r="F496" s="112" t="s">
        <v>1130</v>
      </c>
      <c r="G496" s="118">
        <v>0.4</v>
      </c>
      <c r="H496" s="170"/>
      <c r="I496" s="115"/>
    </row>
    <row r="497" spans="1:9" ht="15.75" x14ac:dyDescent="0.2">
      <c r="A497" s="112"/>
      <c r="B497" s="112"/>
      <c r="C497" s="112"/>
      <c r="D497" s="116"/>
      <c r="E497" s="120" t="s">
        <v>1132</v>
      </c>
      <c r="F497" s="121"/>
      <c r="G497" s="122"/>
      <c r="H497" s="123"/>
      <c r="I497" s="124"/>
    </row>
    <row r="498" spans="1:9" ht="15.75" x14ac:dyDescent="0.2">
      <c r="A498" s="112"/>
      <c r="B498" s="112"/>
      <c r="C498" s="112"/>
      <c r="D498" s="116"/>
      <c r="E498" s="120"/>
      <c r="F498" s="121"/>
      <c r="G498" s="122"/>
      <c r="H498" s="123"/>
      <c r="I498" s="124"/>
    </row>
    <row r="499" spans="1:9" ht="15.75" x14ac:dyDescent="0.25">
      <c r="A499" s="112"/>
      <c r="B499" s="112"/>
      <c r="C499" s="112"/>
      <c r="D499" s="110" t="s">
        <v>1250</v>
      </c>
      <c r="E499" s="131" t="s">
        <v>1251</v>
      </c>
      <c r="F499" s="130"/>
      <c r="G499" s="122"/>
      <c r="H499" s="123"/>
      <c r="I499" s="124"/>
    </row>
    <row r="500" spans="1:9" ht="15" x14ac:dyDescent="0.2">
      <c r="A500" s="112" t="s">
        <v>131</v>
      </c>
      <c r="B500" s="112">
        <v>35749</v>
      </c>
      <c r="C500" s="112" t="s">
        <v>1836</v>
      </c>
      <c r="D500" s="116"/>
      <c r="E500" s="133" t="s">
        <v>1888</v>
      </c>
      <c r="F500" s="130" t="s">
        <v>1137</v>
      </c>
      <c r="G500" s="122">
        <v>1</v>
      </c>
      <c r="H500" s="123"/>
      <c r="I500" s="115"/>
    </row>
    <row r="501" spans="1:9" ht="15" x14ac:dyDescent="0.2">
      <c r="A501" s="112" t="s">
        <v>15</v>
      </c>
      <c r="B501" s="112">
        <v>88264</v>
      </c>
      <c r="C501" s="116" t="s">
        <v>26</v>
      </c>
      <c r="D501" s="116"/>
      <c r="E501" s="117" t="s">
        <v>1129</v>
      </c>
      <c r="F501" s="112" t="s">
        <v>1130</v>
      </c>
      <c r="G501" s="118">
        <v>0.2</v>
      </c>
      <c r="H501" s="170"/>
      <c r="I501" s="115"/>
    </row>
    <row r="502" spans="1:9" ht="15" x14ac:dyDescent="0.2">
      <c r="A502" s="112" t="s">
        <v>15</v>
      </c>
      <c r="B502" s="112">
        <v>88247</v>
      </c>
      <c r="C502" s="116" t="s">
        <v>26</v>
      </c>
      <c r="D502" s="116"/>
      <c r="E502" s="117" t="s">
        <v>1131</v>
      </c>
      <c r="F502" s="112" t="s">
        <v>1130</v>
      </c>
      <c r="G502" s="118">
        <v>0.2</v>
      </c>
      <c r="H502" s="170"/>
      <c r="I502" s="115"/>
    </row>
    <row r="503" spans="1:9" ht="15.75" x14ac:dyDescent="0.2">
      <c r="A503" s="112"/>
      <c r="B503" s="112"/>
      <c r="C503" s="112"/>
      <c r="D503" s="116"/>
      <c r="E503" s="120" t="s">
        <v>1132</v>
      </c>
      <c r="F503" s="121"/>
      <c r="G503" s="122"/>
      <c r="H503" s="123"/>
      <c r="I503" s="124"/>
    </row>
    <row r="504" spans="1:9" ht="15" x14ac:dyDescent="0.2">
      <c r="A504" s="112"/>
      <c r="B504" s="112"/>
      <c r="C504" s="112"/>
      <c r="D504" s="116"/>
      <c r="E504" s="117"/>
      <c r="F504" s="121"/>
      <c r="G504" s="118"/>
      <c r="H504" s="123"/>
      <c r="I504" s="115"/>
    </row>
    <row r="505" spans="1:9" ht="15.75" x14ac:dyDescent="0.2">
      <c r="A505" s="110"/>
      <c r="B505" s="110"/>
      <c r="C505" s="110"/>
      <c r="D505" s="110" t="s">
        <v>1252</v>
      </c>
      <c r="E505" s="111" t="s">
        <v>1253</v>
      </c>
      <c r="F505" s="112"/>
      <c r="G505" s="113"/>
      <c r="H505" s="114"/>
      <c r="I505" s="115"/>
    </row>
    <row r="506" spans="1:9" ht="15" x14ac:dyDescent="0.2">
      <c r="A506" s="112" t="s">
        <v>131</v>
      </c>
      <c r="B506" s="112">
        <v>703</v>
      </c>
      <c r="C506" s="112" t="s">
        <v>1836</v>
      </c>
      <c r="D506" s="116"/>
      <c r="E506" s="117" t="s">
        <v>1889</v>
      </c>
      <c r="F506" s="112" t="s">
        <v>1137</v>
      </c>
      <c r="G506" s="118">
        <v>1</v>
      </c>
      <c r="H506" s="119"/>
      <c r="I506" s="115"/>
    </row>
    <row r="507" spans="1:9" ht="15" x14ac:dyDescent="0.2">
      <c r="A507" s="112" t="s">
        <v>15</v>
      </c>
      <c r="B507" s="112">
        <v>88264</v>
      </c>
      <c r="C507" s="116" t="s">
        <v>26</v>
      </c>
      <c r="D507" s="116"/>
      <c r="E507" s="117" t="s">
        <v>1129</v>
      </c>
      <c r="F507" s="112" t="s">
        <v>1130</v>
      </c>
      <c r="G507" s="118">
        <v>0.5</v>
      </c>
      <c r="H507" s="170"/>
      <c r="I507" s="115"/>
    </row>
    <row r="508" spans="1:9" ht="15" x14ac:dyDescent="0.2">
      <c r="A508" s="112" t="s">
        <v>15</v>
      </c>
      <c r="B508" s="112">
        <v>88247</v>
      </c>
      <c r="C508" s="116" t="s">
        <v>26</v>
      </c>
      <c r="D508" s="116"/>
      <c r="E508" s="117" t="s">
        <v>1131</v>
      </c>
      <c r="F508" s="112" t="s">
        <v>1130</v>
      </c>
      <c r="G508" s="118">
        <v>0.5</v>
      </c>
      <c r="H508" s="170"/>
      <c r="I508" s="115"/>
    </row>
    <row r="509" spans="1:9" ht="15.75" x14ac:dyDescent="0.2">
      <c r="A509" s="112"/>
      <c r="B509" s="116"/>
      <c r="C509" s="112"/>
      <c r="D509" s="116"/>
      <c r="E509" s="120" t="s">
        <v>1132</v>
      </c>
      <c r="F509" s="121"/>
      <c r="G509" s="122"/>
      <c r="H509" s="123"/>
      <c r="I509" s="124"/>
    </row>
    <row r="510" spans="1:9" ht="15.75" x14ac:dyDescent="0.2">
      <c r="A510" s="112"/>
      <c r="B510" s="116"/>
      <c r="C510" s="112"/>
      <c r="D510" s="116"/>
      <c r="E510" s="120"/>
      <c r="F510" s="121"/>
      <c r="G510" s="122"/>
      <c r="H510" s="123"/>
      <c r="I510" s="124"/>
    </row>
    <row r="511" spans="1:9" ht="15.75" x14ac:dyDescent="0.2">
      <c r="A511" s="110"/>
      <c r="B511" s="116"/>
      <c r="C511" s="110"/>
      <c r="D511" s="110" t="s">
        <v>1255</v>
      </c>
      <c r="E511" s="111" t="s">
        <v>1256</v>
      </c>
      <c r="F511" s="112"/>
      <c r="G511" s="113"/>
      <c r="H511" s="114"/>
      <c r="I511" s="115"/>
    </row>
    <row r="512" spans="1:9" ht="15" x14ac:dyDescent="0.2">
      <c r="A512" s="112" t="s">
        <v>1884</v>
      </c>
      <c r="B512" s="116">
        <v>4096</v>
      </c>
      <c r="C512" s="112" t="s">
        <v>1836</v>
      </c>
      <c r="D512" s="116"/>
      <c r="E512" s="117" t="s">
        <v>1933</v>
      </c>
      <c r="F512" s="112" t="s">
        <v>1128</v>
      </c>
      <c r="G512" s="118">
        <v>1</v>
      </c>
      <c r="H512" s="119"/>
      <c r="I512" s="115"/>
    </row>
    <row r="513" spans="1:9" ht="15" x14ac:dyDescent="0.2">
      <c r="A513" s="112" t="s">
        <v>15</v>
      </c>
      <c r="B513" s="112">
        <v>88264</v>
      </c>
      <c r="C513" s="116" t="s">
        <v>26</v>
      </c>
      <c r="D513" s="116"/>
      <c r="E513" s="117" t="s">
        <v>1129</v>
      </c>
      <c r="F513" s="112" t="s">
        <v>1130</v>
      </c>
      <c r="G513" s="118">
        <v>0.33</v>
      </c>
      <c r="H513" s="170"/>
      <c r="I513" s="115"/>
    </row>
    <row r="514" spans="1:9" ht="15" x14ac:dyDescent="0.2">
      <c r="A514" s="112" t="s">
        <v>15</v>
      </c>
      <c r="B514" s="112">
        <v>88247</v>
      </c>
      <c r="C514" s="116" t="s">
        <v>26</v>
      </c>
      <c r="D514" s="116"/>
      <c r="E514" s="117" t="s">
        <v>1131</v>
      </c>
      <c r="F514" s="112" t="s">
        <v>1130</v>
      </c>
      <c r="G514" s="118">
        <v>0.33</v>
      </c>
      <c r="H514" s="170"/>
      <c r="I514" s="115"/>
    </row>
    <row r="515" spans="1:9" ht="15.75" x14ac:dyDescent="0.2">
      <c r="A515" s="112"/>
      <c r="B515" s="116"/>
      <c r="C515" s="112"/>
      <c r="D515" s="116"/>
      <c r="E515" s="120" t="s">
        <v>1132</v>
      </c>
      <c r="F515" s="121"/>
      <c r="G515" s="122"/>
      <c r="H515" s="123"/>
      <c r="I515" s="124"/>
    </row>
    <row r="516" spans="1:9" ht="15.75" x14ac:dyDescent="0.2">
      <c r="A516" s="112"/>
      <c r="B516" s="116"/>
      <c r="C516" s="112"/>
      <c r="D516" s="116"/>
      <c r="E516" s="120"/>
      <c r="F516" s="121"/>
      <c r="G516" s="122"/>
      <c r="H516" s="123"/>
      <c r="I516" s="124"/>
    </row>
    <row r="517" spans="1:9" ht="15.75" x14ac:dyDescent="0.2">
      <c r="A517" s="110"/>
      <c r="B517" s="116"/>
      <c r="C517" s="110"/>
      <c r="D517" s="110" t="s">
        <v>1257</v>
      </c>
      <c r="E517" s="134" t="s">
        <v>1258</v>
      </c>
      <c r="F517" s="135"/>
      <c r="G517" s="113"/>
      <c r="H517" s="114"/>
      <c r="I517" s="115"/>
    </row>
    <row r="518" spans="1:9" ht="45" x14ac:dyDescent="0.2">
      <c r="A518" s="112" t="s">
        <v>1884</v>
      </c>
      <c r="B518" s="116">
        <v>8945</v>
      </c>
      <c r="C518" s="112" t="s">
        <v>1836</v>
      </c>
      <c r="D518" s="116"/>
      <c r="E518" s="136" t="s">
        <v>1936</v>
      </c>
      <c r="F518" s="135" t="s">
        <v>1128</v>
      </c>
      <c r="G518" s="118">
        <v>1</v>
      </c>
      <c r="H518" s="119"/>
      <c r="I518" s="115"/>
    </row>
    <row r="519" spans="1:9" ht="15" x14ac:dyDescent="0.2">
      <c r="A519" s="112" t="s">
        <v>15</v>
      </c>
      <c r="B519" s="112">
        <v>88264</v>
      </c>
      <c r="C519" s="116" t="s">
        <v>26</v>
      </c>
      <c r="D519" s="116"/>
      <c r="E519" s="117" t="s">
        <v>1129</v>
      </c>
      <c r="F519" s="112" t="s">
        <v>1130</v>
      </c>
      <c r="G519" s="118">
        <v>0.33</v>
      </c>
      <c r="H519" s="170"/>
      <c r="I519" s="115"/>
    </row>
    <row r="520" spans="1:9" ht="15" x14ac:dyDescent="0.2">
      <c r="A520" s="112" t="s">
        <v>15</v>
      </c>
      <c r="B520" s="112">
        <v>88247</v>
      </c>
      <c r="C520" s="116" t="s">
        <v>26</v>
      </c>
      <c r="D520" s="116"/>
      <c r="E520" s="117" t="s">
        <v>1131</v>
      </c>
      <c r="F520" s="112" t="s">
        <v>1130</v>
      </c>
      <c r="G520" s="118">
        <v>0.33</v>
      </c>
      <c r="H520" s="170"/>
      <c r="I520" s="115"/>
    </row>
    <row r="521" spans="1:9" ht="15.75" x14ac:dyDescent="0.2">
      <c r="A521" s="112"/>
      <c r="B521" s="116"/>
      <c r="C521" s="112"/>
      <c r="D521" s="116"/>
      <c r="E521" s="120" t="s">
        <v>1132</v>
      </c>
      <c r="F521" s="121"/>
      <c r="G521" s="122"/>
      <c r="H521" s="123"/>
      <c r="I521" s="124"/>
    </row>
    <row r="522" spans="1:9" ht="15.75" x14ac:dyDescent="0.2">
      <c r="A522" s="112"/>
      <c r="B522" s="116"/>
      <c r="C522" s="112"/>
      <c r="D522" s="116"/>
      <c r="E522" s="120"/>
      <c r="F522" s="121"/>
      <c r="G522" s="122"/>
      <c r="H522" s="123"/>
      <c r="I522" s="124"/>
    </row>
    <row r="523" spans="1:9" ht="15.75" x14ac:dyDescent="0.2">
      <c r="A523" s="110"/>
      <c r="B523" s="116"/>
      <c r="C523" s="110"/>
      <c r="D523" s="110" t="s">
        <v>1259</v>
      </c>
      <c r="E523" s="111" t="s">
        <v>1260</v>
      </c>
      <c r="F523" s="112"/>
      <c r="G523" s="113"/>
      <c r="H523" s="114"/>
      <c r="I523" s="115"/>
    </row>
    <row r="524" spans="1:9" ht="15" x14ac:dyDescent="0.2">
      <c r="A524" s="112" t="s">
        <v>1884</v>
      </c>
      <c r="B524" s="116">
        <v>4015</v>
      </c>
      <c r="C524" s="112"/>
      <c r="D524" s="116"/>
      <c r="E524" s="117" t="s">
        <v>1941</v>
      </c>
      <c r="F524" s="112" t="s">
        <v>1128</v>
      </c>
      <c r="G524" s="118">
        <v>1</v>
      </c>
      <c r="H524" s="119"/>
      <c r="I524" s="115"/>
    </row>
    <row r="525" spans="1:9" ht="15" x14ac:dyDescent="0.2">
      <c r="A525" s="112" t="s">
        <v>15</v>
      </c>
      <c r="B525" s="112">
        <v>88264</v>
      </c>
      <c r="C525" s="116" t="s">
        <v>26</v>
      </c>
      <c r="D525" s="116"/>
      <c r="E525" s="117" t="s">
        <v>1129</v>
      </c>
      <c r="F525" s="112" t="s">
        <v>1130</v>
      </c>
      <c r="G525" s="118">
        <v>0.33</v>
      </c>
      <c r="H525" s="170"/>
      <c r="I525" s="115"/>
    </row>
    <row r="526" spans="1:9" ht="15" x14ac:dyDescent="0.2">
      <c r="A526" s="112" t="s">
        <v>15</v>
      </c>
      <c r="B526" s="112">
        <v>88247</v>
      </c>
      <c r="C526" s="116" t="s">
        <v>26</v>
      </c>
      <c r="D526" s="116"/>
      <c r="E526" s="117" t="s">
        <v>1131</v>
      </c>
      <c r="F526" s="112" t="s">
        <v>1130</v>
      </c>
      <c r="G526" s="118">
        <v>0.33</v>
      </c>
      <c r="H526" s="170"/>
      <c r="I526" s="115"/>
    </row>
    <row r="527" spans="1:9" ht="15.75" x14ac:dyDescent="0.2">
      <c r="A527" s="112"/>
      <c r="B527" s="116"/>
      <c r="C527" s="112"/>
      <c r="D527" s="116"/>
      <c r="E527" s="120" t="s">
        <v>1132</v>
      </c>
      <c r="F527" s="121"/>
      <c r="G527" s="122"/>
      <c r="H527" s="123"/>
      <c r="I527" s="124"/>
    </row>
    <row r="528" spans="1:9" ht="15.75" x14ac:dyDescent="0.2">
      <c r="A528" s="112"/>
      <c r="B528" s="116"/>
      <c r="C528" s="112"/>
      <c r="D528" s="116"/>
      <c r="E528" s="120"/>
      <c r="F528" s="121"/>
      <c r="G528" s="122"/>
      <c r="H528" s="123"/>
      <c r="I528" s="124"/>
    </row>
    <row r="529" spans="1:9" ht="15.75" x14ac:dyDescent="0.2">
      <c r="A529" s="110"/>
      <c r="B529" s="116"/>
      <c r="C529" s="110"/>
      <c r="D529" s="110" t="s">
        <v>1261</v>
      </c>
      <c r="E529" s="111" t="s">
        <v>1262</v>
      </c>
      <c r="F529" s="112"/>
      <c r="G529" s="113"/>
      <c r="H529" s="114"/>
      <c r="I529" s="115"/>
    </row>
    <row r="530" spans="1:9" ht="30" x14ac:dyDescent="0.2">
      <c r="A530" s="112" t="s">
        <v>1884</v>
      </c>
      <c r="B530" s="116">
        <v>4034</v>
      </c>
      <c r="C530" s="112"/>
      <c r="D530" s="116"/>
      <c r="E530" s="117" t="s">
        <v>1955</v>
      </c>
      <c r="F530" s="112" t="s">
        <v>1128</v>
      </c>
      <c r="G530" s="118">
        <v>1</v>
      </c>
      <c r="H530" s="119"/>
      <c r="I530" s="115"/>
    </row>
    <row r="531" spans="1:9" ht="15" x14ac:dyDescent="0.2">
      <c r="A531" s="112" t="s">
        <v>15</v>
      </c>
      <c r="B531" s="112">
        <v>88264</v>
      </c>
      <c r="C531" s="116" t="s">
        <v>26</v>
      </c>
      <c r="D531" s="116"/>
      <c r="E531" s="117" t="s">
        <v>1129</v>
      </c>
      <c r="F531" s="112" t="s">
        <v>1130</v>
      </c>
      <c r="G531" s="118">
        <v>0.16</v>
      </c>
      <c r="H531" s="170"/>
      <c r="I531" s="115"/>
    </row>
    <row r="532" spans="1:9" ht="15" x14ac:dyDescent="0.2">
      <c r="A532" s="112" t="s">
        <v>15</v>
      </c>
      <c r="B532" s="112">
        <v>88247</v>
      </c>
      <c r="C532" s="116" t="s">
        <v>26</v>
      </c>
      <c r="D532" s="116"/>
      <c r="E532" s="117" t="s">
        <v>1131</v>
      </c>
      <c r="F532" s="112" t="s">
        <v>1130</v>
      </c>
      <c r="G532" s="118">
        <v>0.16</v>
      </c>
      <c r="H532" s="170"/>
      <c r="I532" s="115"/>
    </row>
    <row r="533" spans="1:9" ht="15.75" x14ac:dyDescent="0.2">
      <c r="A533" s="112"/>
      <c r="B533" s="116"/>
      <c r="C533" s="112"/>
      <c r="D533" s="116"/>
      <c r="E533" s="120" t="s">
        <v>1132</v>
      </c>
      <c r="F533" s="121"/>
      <c r="G533" s="122"/>
      <c r="H533" s="123"/>
      <c r="I533" s="124"/>
    </row>
    <row r="534" spans="1:9" ht="15" x14ac:dyDescent="0.2">
      <c r="A534" s="112"/>
      <c r="B534" s="116"/>
      <c r="C534" s="112"/>
      <c r="D534" s="116"/>
      <c r="E534" s="117"/>
      <c r="F534" s="112"/>
      <c r="G534" s="118"/>
      <c r="H534" s="119"/>
      <c r="I534" s="115"/>
    </row>
    <row r="535" spans="1:9" ht="15.75" x14ac:dyDescent="0.2">
      <c r="A535" s="110"/>
      <c r="B535" s="116"/>
      <c r="C535" s="110"/>
      <c r="D535" s="110" t="s">
        <v>1263</v>
      </c>
      <c r="E535" s="111" t="s">
        <v>1264</v>
      </c>
      <c r="F535" s="112"/>
      <c r="G535" s="113"/>
      <c r="H535" s="114"/>
      <c r="I535" s="115"/>
    </row>
    <row r="536" spans="1:9" ht="15" x14ac:dyDescent="0.2">
      <c r="A536" s="112" t="s">
        <v>131</v>
      </c>
      <c r="B536" s="112">
        <v>2592</v>
      </c>
      <c r="C536" s="112" t="s">
        <v>1836</v>
      </c>
      <c r="D536" s="116"/>
      <c r="E536" s="117" t="s">
        <v>1887</v>
      </c>
      <c r="F536" s="112" t="s">
        <v>1128</v>
      </c>
      <c r="G536" s="118">
        <v>1</v>
      </c>
      <c r="H536" s="119"/>
      <c r="I536" s="115"/>
    </row>
    <row r="537" spans="1:9" ht="15" x14ac:dyDescent="0.2">
      <c r="A537" s="112" t="s">
        <v>15</v>
      </c>
      <c r="B537" s="112">
        <v>88264</v>
      </c>
      <c r="C537" s="116" t="s">
        <v>26</v>
      </c>
      <c r="D537" s="116"/>
      <c r="E537" s="117" t="s">
        <v>1129</v>
      </c>
      <c r="F537" s="112" t="s">
        <v>1130</v>
      </c>
      <c r="G537" s="118">
        <v>0.16</v>
      </c>
      <c r="H537" s="170"/>
      <c r="I537" s="115"/>
    </row>
    <row r="538" spans="1:9" ht="15" x14ac:dyDescent="0.2">
      <c r="A538" s="112" t="s">
        <v>15</v>
      </c>
      <c r="B538" s="112">
        <v>88247</v>
      </c>
      <c r="C538" s="116" t="s">
        <v>26</v>
      </c>
      <c r="D538" s="116"/>
      <c r="E538" s="117" t="s">
        <v>1131</v>
      </c>
      <c r="F538" s="112" t="s">
        <v>1130</v>
      </c>
      <c r="G538" s="118">
        <v>0.16</v>
      </c>
      <c r="H538" s="170"/>
      <c r="I538" s="115"/>
    </row>
    <row r="539" spans="1:9" ht="15.75" x14ac:dyDescent="0.2">
      <c r="A539" s="112"/>
      <c r="B539" s="116"/>
      <c r="C539" s="112"/>
      <c r="D539" s="116"/>
      <c r="E539" s="120" t="s">
        <v>1132</v>
      </c>
      <c r="F539" s="121"/>
      <c r="G539" s="122"/>
      <c r="H539" s="123"/>
      <c r="I539" s="124"/>
    </row>
    <row r="540" spans="1:9" ht="15.75" x14ac:dyDescent="0.2">
      <c r="A540" s="112"/>
      <c r="B540" s="116"/>
      <c r="C540" s="112"/>
      <c r="D540" s="116"/>
      <c r="E540" s="120"/>
      <c r="F540" s="121"/>
      <c r="G540" s="122"/>
      <c r="H540" s="123"/>
      <c r="I540" s="124"/>
    </row>
    <row r="541" spans="1:9" ht="15.75" x14ac:dyDescent="0.2">
      <c r="A541" s="110"/>
      <c r="B541" s="116"/>
      <c r="C541" s="110"/>
      <c r="D541" s="110" t="s">
        <v>1266</v>
      </c>
      <c r="E541" s="111" t="s">
        <v>1267</v>
      </c>
      <c r="F541" s="112"/>
      <c r="G541" s="113"/>
      <c r="H541" s="114"/>
      <c r="I541" s="115"/>
    </row>
    <row r="542" spans="1:9" ht="30" x14ac:dyDescent="0.2">
      <c r="A542" s="112" t="s">
        <v>1884</v>
      </c>
      <c r="B542" s="116">
        <v>13301</v>
      </c>
      <c r="C542" s="112"/>
      <c r="D542" s="116"/>
      <c r="E542" s="117" t="s">
        <v>1956</v>
      </c>
      <c r="F542" s="112" t="s">
        <v>1128</v>
      </c>
      <c r="G542" s="118">
        <v>1</v>
      </c>
      <c r="H542" s="119"/>
      <c r="I542" s="115"/>
    </row>
    <row r="543" spans="1:9" ht="15" x14ac:dyDescent="0.2">
      <c r="A543" s="112" t="s">
        <v>15</v>
      </c>
      <c r="B543" s="112">
        <v>88264</v>
      </c>
      <c r="C543" s="116" t="s">
        <v>26</v>
      </c>
      <c r="D543" s="116"/>
      <c r="E543" s="117" t="s">
        <v>1129</v>
      </c>
      <c r="F543" s="112" t="s">
        <v>1130</v>
      </c>
      <c r="G543" s="118">
        <v>0.16</v>
      </c>
      <c r="H543" s="170"/>
      <c r="I543" s="115"/>
    </row>
    <row r="544" spans="1:9" ht="15" x14ac:dyDescent="0.2">
      <c r="A544" s="112" t="s">
        <v>15</v>
      </c>
      <c r="B544" s="112">
        <v>88247</v>
      </c>
      <c r="C544" s="116" t="s">
        <v>26</v>
      </c>
      <c r="D544" s="116"/>
      <c r="E544" s="117" t="s">
        <v>1131</v>
      </c>
      <c r="F544" s="112" t="s">
        <v>1130</v>
      </c>
      <c r="G544" s="118">
        <v>0.16</v>
      </c>
      <c r="H544" s="170"/>
      <c r="I544" s="115"/>
    </row>
    <row r="545" spans="1:9" ht="15.75" x14ac:dyDescent="0.2">
      <c r="A545" s="112"/>
      <c r="B545" s="116"/>
      <c r="C545" s="112"/>
      <c r="D545" s="116"/>
      <c r="E545" s="120" t="s">
        <v>1132</v>
      </c>
      <c r="F545" s="121"/>
      <c r="G545" s="122"/>
      <c r="H545" s="123"/>
      <c r="I545" s="124"/>
    </row>
    <row r="546" spans="1:9" ht="15.75" x14ac:dyDescent="0.2">
      <c r="A546" s="112"/>
      <c r="B546" s="116"/>
      <c r="C546" s="112"/>
      <c r="D546" s="116"/>
      <c r="E546" s="120"/>
      <c r="F546" s="121"/>
      <c r="G546" s="122"/>
      <c r="H546" s="123"/>
      <c r="I546" s="124"/>
    </row>
    <row r="547" spans="1:9" ht="15.75" x14ac:dyDescent="0.25">
      <c r="A547" s="110"/>
      <c r="B547" s="116"/>
      <c r="C547" s="110"/>
      <c r="D547" s="110" t="s">
        <v>1268</v>
      </c>
      <c r="E547" s="131" t="s">
        <v>1269</v>
      </c>
      <c r="F547" s="112"/>
      <c r="G547" s="113"/>
      <c r="H547" s="114"/>
      <c r="I547" s="115"/>
    </row>
    <row r="548" spans="1:9" ht="15" x14ac:dyDescent="0.2">
      <c r="A548" s="112" t="s">
        <v>131</v>
      </c>
      <c r="B548" s="116">
        <v>2592</v>
      </c>
      <c r="C548" s="112" t="s">
        <v>1836</v>
      </c>
      <c r="D548" s="116"/>
      <c r="E548" s="133" t="s">
        <v>1887</v>
      </c>
      <c r="F548" s="112" t="s">
        <v>1128</v>
      </c>
      <c r="G548" s="118">
        <v>1</v>
      </c>
      <c r="H548" s="119"/>
      <c r="I548" s="115"/>
    </row>
    <row r="549" spans="1:9" ht="15" x14ac:dyDescent="0.2">
      <c r="A549" s="112" t="s">
        <v>15</v>
      </c>
      <c r="B549" s="112">
        <v>88264</v>
      </c>
      <c r="C549" s="116" t="s">
        <v>26</v>
      </c>
      <c r="D549" s="116"/>
      <c r="E549" s="117" t="s">
        <v>1129</v>
      </c>
      <c r="F549" s="112" t="s">
        <v>1130</v>
      </c>
      <c r="G549" s="118">
        <v>0.16</v>
      </c>
      <c r="H549" s="170"/>
      <c r="I549" s="115"/>
    </row>
    <row r="550" spans="1:9" ht="15" x14ac:dyDescent="0.2">
      <c r="A550" s="112" t="s">
        <v>15</v>
      </c>
      <c r="B550" s="112">
        <v>88247</v>
      </c>
      <c r="C550" s="116" t="s">
        <v>26</v>
      </c>
      <c r="D550" s="116"/>
      <c r="E550" s="117" t="s">
        <v>1131</v>
      </c>
      <c r="F550" s="112" t="s">
        <v>1130</v>
      </c>
      <c r="G550" s="118">
        <v>0.16</v>
      </c>
      <c r="H550" s="170"/>
      <c r="I550" s="115"/>
    </row>
    <row r="551" spans="1:9" ht="15.75" x14ac:dyDescent="0.2">
      <c r="A551" s="112"/>
      <c r="B551" s="116"/>
      <c r="C551" s="112"/>
      <c r="D551" s="116"/>
      <c r="E551" s="120" t="s">
        <v>1132</v>
      </c>
      <c r="F551" s="121"/>
      <c r="G551" s="122"/>
      <c r="H551" s="123"/>
      <c r="I551" s="124"/>
    </row>
    <row r="552" spans="1:9" ht="15.75" x14ac:dyDescent="0.2">
      <c r="A552" s="112"/>
      <c r="B552" s="116"/>
      <c r="C552" s="112"/>
      <c r="D552" s="116"/>
      <c r="E552" s="120"/>
      <c r="F552" s="121"/>
      <c r="G552" s="122"/>
      <c r="H552" s="123"/>
      <c r="I552" s="124"/>
    </row>
    <row r="553" spans="1:9" ht="15.75" x14ac:dyDescent="0.2">
      <c r="A553" s="110"/>
      <c r="B553" s="116"/>
      <c r="C553" s="110"/>
      <c r="D553" s="110" t="s">
        <v>1270</v>
      </c>
      <c r="E553" s="111" t="s">
        <v>1271</v>
      </c>
      <c r="F553" s="112"/>
      <c r="G553" s="113"/>
      <c r="H553" s="114"/>
      <c r="I553" s="115"/>
    </row>
    <row r="554" spans="1:9" ht="15" x14ac:dyDescent="0.2">
      <c r="A554" s="112" t="s">
        <v>1884</v>
      </c>
      <c r="B554" s="116">
        <v>2002</v>
      </c>
      <c r="C554" s="112"/>
      <c r="D554" s="116"/>
      <c r="E554" s="117" t="s">
        <v>1968</v>
      </c>
      <c r="F554" s="112" t="s">
        <v>1128</v>
      </c>
      <c r="G554" s="118">
        <v>1</v>
      </c>
      <c r="H554" s="119"/>
      <c r="I554" s="115"/>
    </row>
    <row r="555" spans="1:9" ht="15" x14ac:dyDescent="0.2">
      <c r="A555" s="112" t="s">
        <v>15</v>
      </c>
      <c r="B555" s="112">
        <v>88264</v>
      </c>
      <c r="C555" s="116" t="s">
        <v>26</v>
      </c>
      <c r="D555" s="116"/>
      <c r="E555" s="117" t="s">
        <v>1129</v>
      </c>
      <c r="F555" s="112" t="s">
        <v>1130</v>
      </c>
      <c r="G555" s="118">
        <v>0.05</v>
      </c>
      <c r="H555" s="170"/>
      <c r="I555" s="115"/>
    </row>
    <row r="556" spans="1:9" ht="15" x14ac:dyDescent="0.2">
      <c r="A556" s="112" t="s">
        <v>15</v>
      </c>
      <c r="B556" s="112">
        <v>88247</v>
      </c>
      <c r="C556" s="116" t="s">
        <v>26</v>
      </c>
      <c r="D556" s="116"/>
      <c r="E556" s="117" t="s">
        <v>1131</v>
      </c>
      <c r="F556" s="112" t="s">
        <v>1130</v>
      </c>
      <c r="G556" s="118">
        <v>0.05</v>
      </c>
      <c r="H556" s="170"/>
      <c r="I556" s="115"/>
    </row>
    <row r="557" spans="1:9" ht="15.75" x14ac:dyDescent="0.2">
      <c r="A557" s="112"/>
      <c r="B557" s="116"/>
      <c r="C557" s="112"/>
      <c r="D557" s="116"/>
      <c r="E557" s="120" t="s">
        <v>1132</v>
      </c>
      <c r="F557" s="121"/>
      <c r="G557" s="122"/>
      <c r="H557" s="123"/>
      <c r="I557" s="124"/>
    </row>
    <row r="558" spans="1:9" ht="15.75" x14ac:dyDescent="0.2">
      <c r="A558" s="112"/>
      <c r="B558" s="116"/>
      <c r="C558" s="112"/>
      <c r="D558" s="116"/>
      <c r="E558" s="120"/>
      <c r="F558" s="121"/>
      <c r="G558" s="122"/>
      <c r="H558" s="123"/>
      <c r="I558" s="124"/>
    </row>
    <row r="559" spans="1:9" ht="15.75" x14ac:dyDescent="0.2">
      <c r="A559" s="110"/>
      <c r="B559" s="116"/>
      <c r="C559" s="110"/>
      <c r="D559" s="110" t="s">
        <v>1272</v>
      </c>
      <c r="E559" s="111" t="s">
        <v>1273</v>
      </c>
      <c r="F559" s="112"/>
      <c r="G559" s="113"/>
      <c r="H559" s="114"/>
      <c r="I559" s="115"/>
    </row>
    <row r="560" spans="1:9" ht="15" x14ac:dyDescent="0.2">
      <c r="A560" s="112" t="s">
        <v>1884</v>
      </c>
      <c r="B560" s="116">
        <v>2001</v>
      </c>
      <c r="C560" s="112" t="s">
        <v>1836</v>
      </c>
      <c r="D560" s="116"/>
      <c r="E560" s="125" t="s">
        <v>1969</v>
      </c>
      <c r="F560" s="112" t="s">
        <v>1128</v>
      </c>
      <c r="G560" s="118">
        <v>1</v>
      </c>
      <c r="H560" s="119"/>
      <c r="I560" s="115"/>
    </row>
    <row r="561" spans="1:9" ht="15" x14ac:dyDescent="0.2">
      <c r="A561" s="112" t="s">
        <v>15</v>
      </c>
      <c r="B561" s="112">
        <v>88264</v>
      </c>
      <c r="C561" s="116" t="s">
        <v>26</v>
      </c>
      <c r="D561" s="116"/>
      <c r="E561" s="117" t="s">
        <v>1129</v>
      </c>
      <c r="F561" s="112" t="s">
        <v>1130</v>
      </c>
      <c r="G561" s="118">
        <v>0.05</v>
      </c>
      <c r="H561" s="170"/>
      <c r="I561" s="115"/>
    </row>
    <row r="562" spans="1:9" ht="15" x14ac:dyDescent="0.2">
      <c r="A562" s="112" t="s">
        <v>15</v>
      </c>
      <c r="B562" s="112">
        <v>88247</v>
      </c>
      <c r="C562" s="116" t="s">
        <v>26</v>
      </c>
      <c r="D562" s="116"/>
      <c r="E562" s="117" t="s">
        <v>1131</v>
      </c>
      <c r="F562" s="112" t="s">
        <v>1130</v>
      </c>
      <c r="G562" s="118">
        <v>0.05</v>
      </c>
      <c r="H562" s="170"/>
      <c r="I562" s="115"/>
    </row>
    <row r="563" spans="1:9" ht="15.75" x14ac:dyDescent="0.2">
      <c r="A563" s="112"/>
      <c r="B563" s="116"/>
      <c r="C563" s="112"/>
      <c r="D563" s="116"/>
      <c r="E563" s="120" t="s">
        <v>1132</v>
      </c>
      <c r="F563" s="121"/>
      <c r="G563" s="122"/>
      <c r="H563" s="123"/>
      <c r="I563" s="124"/>
    </row>
    <row r="564" spans="1:9" ht="15.75" x14ac:dyDescent="0.2">
      <c r="A564" s="112"/>
      <c r="B564" s="116"/>
      <c r="C564" s="112"/>
      <c r="D564" s="116"/>
      <c r="E564" s="120"/>
      <c r="F564" s="121"/>
      <c r="G564" s="122"/>
      <c r="H564" s="123"/>
      <c r="I564" s="124"/>
    </row>
    <row r="565" spans="1:9" ht="15.75" x14ac:dyDescent="0.2">
      <c r="A565" s="110"/>
      <c r="B565" s="116"/>
      <c r="C565" s="110"/>
      <c r="D565" s="110" t="s">
        <v>1274</v>
      </c>
      <c r="E565" s="111" t="s">
        <v>1275</v>
      </c>
      <c r="F565" s="112"/>
      <c r="G565" s="113"/>
      <c r="H565" s="114"/>
      <c r="I565" s="115"/>
    </row>
    <row r="566" spans="1:9" ht="15" x14ac:dyDescent="0.2">
      <c r="A566" s="112" t="s">
        <v>1884</v>
      </c>
      <c r="B566" s="116">
        <v>2003</v>
      </c>
      <c r="C566" s="112"/>
      <c r="D566" s="116"/>
      <c r="E566" s="125" t="s">
        <v>1970</v>
      </c>
      <c r="F566" s="112" t="s">
        <v>1128</v>
      </c>
      <c r="G566" s="118">
        <v>1</v>
      </c>
      <c r="H566" s="119"/>
      <c r="I566" s="115"/>
    </row>
    <row r="567" spans="1:9" ht="15" x14ac:dyDescent="0.2">
      <c r="A567" s="112" t="s">
        <v>15</v>
      </c>
      <c r="B567" s="112">
        <v>88264</v>
      </c>
      <c r="C567" s="116" t="s">
        <v>26</v>
      </c>
      <c r="D567" s="116"/>
      <c r="E567" s="117" t="s">
        <v>1129</v>
      </c>
      <c r="F567" s="112" t="s">
        <v>1130</v>
      </c>
      <c r="G567" s="118">
        <v>0.05</v>
      </c>
      <c r="H567" s="170"/>
      <c r="I567" s="115"/>
    </row>
    <row r="568" spans="1:9" ht="15" x14ac:dyDescent="0.2">
      <c r="A568" s="112" t="s">
        <v>15</v>
      </c>
      <c r="B568" s="112">
        <v>88247</v>
      </c>
      <c r="C568" s="116" t="s">
        <v>26</v>
      </c>
      <c r="D568" s="116"/>
      <c r="E568" s="117" t="s">
        <v>1131</v>
      </c>
      <c r="F568" s="112" t="s">
        <v>1130</v>
      </c>
      <c r="G568" s="118">
        <v>0.05</v>
      </c>
      <c r="H568" s="170"/>
      <c r="I568" s="115"/>
    </row>
    <row r="569" spans="1:9" ht="15.75" x14ac:dyDescent="0.2">
      <c r="A569" s="112"/>
      <c r="B569" s="116"/>
      <c r="C569" s="112"/>
      <c r="D569" s="116"/>
      <c r="E569" s="120" t="s">
        <v>1132</v>
      </c>
      <c r="F569" s="121"/>
      <c r="G569" s="122"/>
      <c r="H569" s="123"/>
      <c r="I569" s="124"/>
    </row>
    <row r="570" spans="1:9" ht="15.75" x14ac:dyDescent="0.2">
      <c r="A570" s="112"/>
      <c r="B570" s="116"/>
      <c r="C570" s="112"/>
      <c r="D570" s="116"/>
      <c r="E570" s="120"/>
      <c r="F570" s="121"/>
      <c r="G570" s="122"/>
      <c r="H570" s="123"/>
      <c r="I570" s="124"/>
    </row>
    <row r="571" spans="1:9" ht="15.75" x14ac:dyDescent="0.2">
      <c r="A571" s="110"/>
      <c r="B571" s="116"/>
      <c r="C571" s="110"/>
      <c r="D571" s="110" t="s">
        <v>1276</v>
      </c>
      <c r="E571" s="111" t="s">
        <v>1277</v>
      </c>
      <c r="F571" s="112"/>
      <c r="G571" s="137"/>
      <c r="H571" s="123"/>
      <c r="I571" s="124"/>
    </row>
    <row r="572" spans="1:9" ht="15" x14ac:dyDescent="0.2">
      <c r="A572" s="112" t="s">
        <v>131</v>
      </c>
      <c r="B572" s="116">
        <v>1279</v>
      </c>
      <c r="C572" s="112"/>
      <c r="D572" s="116"/>
      <c r="E572" s="125" t="s">
        <v>1971</v>
      </c>
      <c r="F572" s="112" t="s">
        <v>1137</v>
      </c>
      <c r="G572" s="118">
        <v>1</v>
      </c>
      <c r="H572" s="123"/>
      <c r="I572" s="115"/>
    </row>
    <row r="573" spans="1:9" ht="15" x14ac:dyDescent="0.2">
      <c r="A573" s="112" t="s">
        <v>15</v>
      </c>
      <c r="B573" s="112">
        <v>88264</v>
      </c>
      <c r="C573" s="116" t="s">
        <v>26</v>
      </c>
      <c r="D573" s="116"/>
      <c r="E573" s="117" t="s">
        <v>1129</v>
      </c>
      <c r="F573" s="112" t="s">
        <v>1130</v>
      </c>
      <c r="G573" s="118">
        <v>0.45</v>
      </c>
      <c r="H573" s="170"/>
      <c r="I573" s="115"/>
    </row>
    <row r="574" spans="1:9" ht="15" x14ac:dyDescent="0.2">
      <c r="A574" s="112" t="s">
        <v>15</v>
      </c>
      <c r="B574" s="112">
        <v>88247</v>
      </c>
      <c r="C574" s="116" t="s">
        <v>26</v>
      </c>
      <c r="D574" s="116"/>
      <c r="E574" s="117" t="s">
        <v>1131</v>
      </c>
      <c r="F574" s="112" t="s">
        <v>1130</v>
      </c>
      <c r="G574" s="118">
        <v>0.45</v>
      </c>
      <c r="H574" s="170"/>
      <c r="I574" s="115"/>
    </row>
    <row r="575" spans="1:9" ht="15.75" x14ac:dyDescent="0.2">
      <c r="A575" s="112"/>
      <c r="B575" s="116"/>
      <c r="C575" s="112"/>
      <c r="D575" s="116"/>
      <c r="E575" s="120" t="s">
        <v>1132</v>
      </c>
      <c r="F575" s="121"/>
      <c r="G575" s="122"/>
      <c r="H575" s="123"/>
      <c r="I575" s="124"/>
    </row>
    <row r="576" spans="1:9" ht="15.75" x14ac:dyDescent="0.2">
      <c r="A576" s="112"/>
      <c r="B576" s="116"/>
      <c r="C576" s="112"/>
      <c r="D576" s="116"/>
      <c r="E576" s="120"/>
      <c r="F576" s="121"/>
      <c r="G576" s="122"/>
      <c r="H576" s="123"/>
      <c r="I576" s="124"/>
    </row>
    <row r="577" spans="1:9" ht="15.75" x14ac:dyDescent="0.2">
      <c r="A577" s="116"/>
      <c r="B577" s="116"/>
      <c r="C577" s="116"/>
      <c r="D577" s="110" t="s">
        <v>1278</v>
      </c>
      <c r="E577" s="111" t="s">
        <v>1279</v>
      </c>
      <c r="F577" s="112"/>
      <c r="G577" s="118"/>
      <c r="H577" s="114"/>
      <c r="I577" s="115"/>
    </row>
    <row r="578" spans="1:9" ht="15.75" x14ac:dyDescent="0.2">
      <c r="A578" s="112" t="s">
        <v>131</v>
      </c>
      <c r="B578" s="116">
        <v>42631</v>
      </c>
      <c r="C578" s="116"/>
      <c r="D578" s="110"/>
      <c r="E578" s="125" t="s">
        <v>1972</v>
      </c>
      <c r="F578" s="112" t="s">
        <v>1128</v>
      </c>
      <c r="G578" s="118">
        <v>1</v>
      </c>
      <c r="H578" s="123"/>
      <c r="I578" s="115"/>
    </row>
    <row r="579" spans="1:9" ht="15" x14ac:dyDescent="0.2">
      <c r="A579" s="112" t="s">
        <v>15</v>
      </c>
      <c r="B579" s="112">
        <v>88264</v>
      </c>
      <c r="C579" s="116" t="s">
        <v>26</v>
      </c>
      <c r="D579" s="116"/>
      <c r="E579" s="117" t="s">
        <v>1129</v>
      </c>
      <c r="F579" s="112" t="s">
        <v>1130</v>
      </c>
      <c r="G579" s="118">
        <v>0.15</v>
      </c>
      <c r="H579" s="170"/>
      <c r="I579" s="115"/>
    </row>
    <row r="580" spans="1:9" ht="15" x14ac:dyDescent="0.2">
      <c r="A580" s="112" t="s">
        <v>15</v>
      </c>
      <c r="B580" s="112">
        <v>88247</v>
      </c>
      <c r="C580" s="116" t="s">
        <v>26</v>
      </c>
      <c r="D580" s="116"/>
      <c r="E580" s="117" t="s">
        <v>1131</v>
      </c>
      <c r="F580" s="112" t="s">
        <v>1130</v>
      </c>
      <c r="G580" s="118">
        <v>0.15</v>
      </c>
      <c r="H580" s="170"/>
      <c r="I580" s="115"/>
    </row>
    <row r="581" spans="1:9" ht="15.75" x14ac:dyDescent="0.2">
      <c r="A581" s="112"/>
      <c r="B581" s="116"/>
      <c r="C581" s="112"/>
      <c r="D581" s="116"/>
      <c r="E581" s="120" t="s">
        <v>1132</v>
      </c>
      <c r="F581" s="121"/>
      <c r="G581" s="122"/>
      <c r="H581" s="123"/>
      <c r="I581" s="124"/>
    </row>
    <row r="582" spans="1:9" ht="15.75" x14ac:dyDescent="0.2">
      <c r="A582" s="112"/>
      <c r="B582" s="116"/>
      <c r="C582" s="112"/>
      <c r="D582" s="116"/>
      <c r="E582" s="120"/>
      <c r="F582" s="121"/>
      <c r="G582" s="122"/>
      <c r="H582" s="123"/>
      <c r="I582" s="124"/>
    </row>
    <row r="583" spans="1:9" ht="15.75" x14ac:dyDescent="0.2">
      <c r="A583" s="116"/>
      <c r="B583" s="116"/>
      <c r="C583" s="116"/>
      <c r="D583" s="110" t="s">
        <v>1280</v>
      </c>
      <c r="E583" s="111" t="s">
        <v>1281</v>
      </c>
      <c r="F583" s="112"/>
      <c r="G583" s="118"/>
      <c r="H583" s="114"/>
      <c r="I583" s="115"/>
    </row>
    <row r="584" spans="1:9" ht="15.75" x14ac:dyDescent="0.2">
      <c r="A584" s="112" t="s">
        <v>131</v>
      </c>
      <c r="B584" s="116">
        <v>1280</v>
      </c>
      <c r="C584" s="116"/>
      <c r="D584" s="110"/>
      <c r="E584" s="125" t="s">
        <v>1957</v>
      </c>
      <c r="F584" s="112" t="s">
        <v>1128</v>
      </c>
      <c r="G584" s="118">
        <v>1</v>
      </c>
      <c r="H584" s="123"/>
      <c r="I584" s="115"/>
    </row>
    <row r="585" spans="1:9" ht="15" x14ac:dyDescent="0.2">
      <c r="A585" s="112" t="s">
        <v>15</v>
      </c>
      <c r="B585" s="112">
        <v>88264</v>
      </c>
      <c r="C585" s="116" t="s">
        <v>26</v>
      </c>
      <c r="D585" s="116"/>
      <c r="E585" s="117" t="s">
        <v>1129</v>
      </c>
      <c r="F585" s="112" t="s">
        <v>1130</v>
      </c>
      <c r="G585" s="118">
        <v>0.15</v>
      </c>
      <c r="H585" s="170"/>
      <c r="I585" s="115"/>
    </row>
    <row r="586" spans="1:9" ht="15" x14ac:dyDescent="0.2">
      <c r="A586" s="112" t="s">
        <v>15</v>
      </c>
      <c r="B586" s="112">
        <v>88247</v>
      </c>
      <c r="C586" s="116" t="s">
        <v>26</v>
      </c>
      <c r="D586" s="116"/>
      <c r="E586" s="117" t="s">
        <v>1131</v>
      </c>
      <c r="F586" s="112" t="s">
        <v>1130</v>
      </c>
      <c r="G586" s="118">
        <v>0.15</v>
      </c>
      <c r="H586" s="170"/>
      <c r="I586" s="115"/>
    </row>
    <row r="587" spans="1:9" ht="15.75" x14ac:dyDescent="0.2">
      <c r="A587" s="112"/>
      <c r="B587" s="116"/>
      <c r="C587" s="112"/>
      <c r="D587" s="116"/>
      <c r="E587" s="120" t="s">
        <v>1132</v>
      </c>
      <c r="F587" s="121"/>
      <c r="G587" s="122"/>
      <c r="H587" s="123"/>
      <c r="I587" s="124"/>
    </row>
    <row r="588" spans="1:9" ht="15.75" x14ac:dyDescent="0.2">
      <c r="A588" s="112"/>
      <c r="B588" s="116"/>
      <c r="C588" s="112"/>
      <c r="D588" s="116"/>
      <c r="E588" s="120"/>
      <c r="F588" s="121"/>
      <c r="G588" s="122"/>
      <c r="H588" s="123"/>
      <c r="I588" s="124"/>
    </row>
    <row r="589" spans="1:9" ht="15.75" x14ac:dyDescent="0.2">
      <c r="A589" s="116"/>
      <c r="B589" s="116"/>
      <c r="C589" s="116"/>
      <c r="D589" s="110" t="s">
        <v>1282</v>
      </c>
      <c r="E589" s="111" t="s">
        <v>1283</v>
      </c>
      <c r="F589" s="112"/>
      <c r="G589" s="118"/>
      <c r="H589" s="114"/>
      <c r="I589" s="115"/>
    </row>
    <row r="590" spans="1:9" ht="15.75" x14ac:dyDescent="0.2">
      <c r="A590" s="112" t="s">
        <v>131</v>
      </c>
      <c r="B590" s="116">
        <v>1281</v>
      </c>
      <c r="C590" s="116"/>
      <c r="D590" s="110"/>
      <c r="E590" s="125" t="s">
        <v>1958</v>
      </c>
      <c r="F590" s="112" t="s">
        <v>1128</v>
      </c>
      <c r="G590" s="118">
        <v>1</v>
      </c>
      <c r="H590" s="123"/>
      <c r="I590" s="115"/>
    </row>
    <row r="591" spans="1:9" ht="15" x14ac:dyDescent="0.2">
      <c r="A591" s="112" t="s">
        <v>15</v>
      </c>
      <c r="B591" s="112">
        <v>88264</v>
      </c>
      <c r="C591" s="116" t="s">
        <v>26</v>
      </c>
      <c r="D591" s="116"/>
      <c r="E591" s="117" t="s">
        <v>1129</v>
      </c>
      <c r="F591" s="112" t="s">
        <v>1130</v>
      </c>
      <c r="G591" s="118">
        <v>0.15</v>
      </c>
      <c r="H591" s="170"/>
      <c r="I591" s="115"/>
    </row>
    <row r="592" spans="1:9" ht="15" x14ac:dyDescent="0.2">
      <c r="A592" s="112" t="s">
        <v>15</v>
      </c>
      <c r="B592" s="112">
        <v>88247</v>
      </c>
      <c r="C592" s="116" t="s">
        <v>26</v>
      </c>
      <c r="D592" s="116"/>
      <c r="E592" s="117" t="s">
        <v>1131</v>
      </c>
      <c r="F592" s="112" t="s">
        <v>1130</v>
      </c>
      <c r="G592" s="118">
        <v>0.15</v>
      </c>
      <c r="H592" s="170"/>
      <c r="I592" s="115"/>
    </row>
    <row r="593" spans="1:9" ht="15.75" x14ac:dyDescent="0.2">
      <c r="A593" s="112"/>
      <c r="B593" s="116"/>
      <c r="C593" s="112"/>
      <c r="D593" s="116"/>
      <c r="E593" s="120" t="s">
        <v>1132</v>
      </c>
      <c r="F593" s="121"/>
      <c r="G593" s="122"/>
      <c r="H593" s="123"/>
      <c r="I593" s="124"/>
    </row>
    <row r="594" spans="1:9" ht="15.75" x14ac:dyDescent="0.2">
      <c r="A594" s="112"/>
      <c r="B594" s="116"/>
      <c r="C594" s="112"/>
      <c r="D594" s="116"/>
      <c r="E594" s="120"/>
      <c r="F594" s="121"/>
      <c r="G594" s="122"/>
      <c r="H594" s="123"/>
      <c r="I594" s="124"/>
    </row>
    <row r="595" spans="1:9" ht="15.75" x14ac:dyDescent="0.2">
      <c r="A595" s="116"/>
      <c r="B595" s="116"/>
      <c r="C595" s="116"/>
      <c r="D595" s="110" t="s">
        <v>1284</v>
      </c>
      <c r="E595" s="111" t="s">
        <v>1285</v>
      </c>
      <c r="F595" s="112"/>
      <c r="G595" s="118"/>
      <c r="H595" s="114"/>
      <c r="I595" s="115"/>
    </row>
    <row r="596" spans="1:9" ht="15" x14ac:dyDescent="0.2">
      <c r="A596" s="112" t="s">
        <v>131</v>
      </c>
      <c r="B596" s="112">
        <v>6268</v>
      </c>
      <c r="C596" s="116"/>
      <c r="D596" s="116"/>
      <c r="E596" s="125" t="s">
        <v>1959</v>
      </c>
      <c r="F596" s="112" t="s">
        <v>1128</v>
      </c>
      <c r="G596" s="118">
        <v>1</v>
      </c>
      <c r="H596" s="123"/>
      <c r="I596" s="115"/>
    </row>
    <row r="597" spans="1:9" ht="15" x14ac:dyDescent="0.2">
      <c r="A597" s="112" t="s">
        <v>15</v>
      </c>
      <c r="B597" s="112">
        <v>88264</v>
      </c>
      <c r="C597" s="116" t="s">
        <v>26</v>
      </c>
      <c r="D597" s="116"/>
      <c r="E597" s="117" t="s">
        <v>1129</v>
      </c>
      <c r="F597" s="112" t="s">
        <v>1130</v>
      </c>
      <c r="G597" s="118">
        <v>0.1</v>
      </c>
      <c r="H597" s="170"/>
      <c r="I597" s="115"/>
    </row>
    <row r="598" spans="1:9" ht="15" x14ac:dyDescent="0.2">
      <c r="A598" s="112" t="s">
        <v>15</v>
      </c>
      <c r="B598" s="112">
        <v>88247</v>
      </c>
      <c r="C598" s="116" t="s">
        <v>26</v>
      </c>
      <c r="D598" s="116"/>
      <c r="E598" s="117" t="s">
        <v>1131</v>
      </c>
      <c r="F598" s="112" t="s">
        <v>1130</v>
      </c>
      <c r="G598" s="118">
        <v>0.1</v>
      </c>
      <c r="H598" s="170"/>
      <c r="I598" s="115"/>
    </row>
    <row r="599" spans="1:9" ht="15.75" x14ac:dyDescent="0.2">
      <c r="A599" s="116"/>
      <c r="B599" s="116"/>
      <c r="C599" s="116"/>
      <c r="D599" s="116"/>
      <c r="E599" s="120" t="s">
        <v>1132</v>
      </c>
      <c r="F599" s="121"/>
      <c r="G599" s="122"/>
      <c r="H599" s="123"/>
      <c r="I599" s="124"/>
    </row>
    <row r="600" spans="1:9" ht="15.75" x14ac:dyDescent="0.2">
      <c r="A600" s="112"/>
      <c r="B600" s="112"/>
      <c r="C600" s="112"/>
      <c r="D600" s="116"/>
      <c r="E600" s="120"/>
      <c r="F600" s="121"/>
      <c r="G600" s="122"/>
      <c r="H600" s="123"/>
      <c r="I600" s="124"/>
    </row>
    <row r="601" spans="1:9" ht="15.75" x14ac:dyDescent="0.2">
      <c r="A601" s="116"/>
      <c r="B601" s="116"/>
      <c r="C601" s="116"/>
      <c r="D601" s="110" t="s">
        <v>1286</v>
      </c>
      <c r="E601" s="111" t="s">
        <v>1287</v>
      </c>
      <c r="F601" s="112"/>
      <c r="G601" s="118"/>
      <c r="H601" s="123"/>
      <c r="I601" s="124"/>
    </row>
    <row r="602" spans="1:9" ht="15" x14ac:dyDescent="0.2">
      <c r="A602" s="112" t="s">
        <v>1858</v>
      </c>
      <c r="B602" s="116" t="s">
        <v>1960</v>
      </c>
      <c r="C602" s="116"/>
      <c r="D602" s="116"/>
      <c r="E602" s="125" t="s">
        <v>1961</v>
      </c>
      <c r="F602" s="112" t="s">
        <v>1128</v>
      </c>
      <c r="G602" s="118">
        <v>1</v>
      </c>
      <c r="H602" s="123"/>
      <c r="I602" s="115"/>
    </row>
    <row r="603" spans="1:9" ht="15" x14ac:dyDescent="0.2">
      <c r="A603" s="112" t="s">
        <v>15</v>
      </c>
      <c r="B603" s="112">
        <v>88264</v>
      </c>
      <c r="C603" s="116" t="s">
        <v>26</v>
      </c>
      <c r="D603" s="116"/>
      <c r="E603" s="117" t="s">
        <v>1129</v>
      </c>
      <c r="F603" s="112" t="s">
        <v>1130</v>
      </c>
      <c r="G603" s="118">
        <v>0.15</v>
      </c>
      <c r="H603" s="170"/>
      <c r="I603" s="115"/>
    </row>
    <row r="604" spans="1:9" ht="15" x14ac:dyDescent="0.2">
      <c r="A604" s="112" t="s">
        <v>15</v>
      </c>
      <c r="B604" s="112">
        <v>88247</v>
      </c>
      <c r="C604" s="116" t="s">
        <v>26</v>
      </c>
      <c r="D604" s="116"/>
      <c r="E604" s="117" t="s">
        <v>1131</v>
      </c>
      <c r="F604" s="112" t="s">
        <v>1130</v>
      </c>
      <c r="G604" s="118">
        <v>0.15</v>
      </c>
      <c r="H604" s="170"/>
      <c r="I604" s="115"/>
    </row>
    <row r="605" spans="1:9" ht="15.75" x14ac:dyDescent="0.2">
      <c r="A605" s="116"/>
      <c r="B605" s="116"/>
      <c r="C605" s="116"/>
      <c r="D605" s="116"/>
      <c r="E605" s="120" t="s">
        <v>1132</v>
      </c>
      <c r="F605" s="121"/>
      <c r="G605" s="122"/>
      <c r="H605" s="123"/>
      <c r="I605" s="124"/>
    </row>
    <row r="606" spans="1:9" ht="15.75" x14ac:dyDescent="0.2">
      <c r="A606" s="112"/>
      <c r="B606" s="112"/>
      <c r="C606" s="112"/>
      <c r="D606" s="116"/>
      <c r="E606" s="120"/>
      <c r="F606" s="121"/>
      <c r="G606" s="122"/>
      <c r="H606" s="123"/>
      <c r="I606" s="124"/>
    </row>
    <row r="607" spans="1:9" ht="15.75" x14ac:dyDescent="0.2">
      <c r="A607" s="116"/>
      <c r="B607" s="116"/>
      <c r="C607" s="116"/>
      <c r="D607" s="110" t="s">
        <v>1288</v>
      </c>
      <c r="E607" s="111" t="s">
        <v>1289</v>
      </c>
      <c r="F607" s="112"/>
      <c r="G607" s="118"/>
      <c r="H607" s="123"/>
      <c r="I607" s="124"/>
    </row>
    <row r="608" spans="1:9" ht="15" x14ac:dyDescent="0.2">
      <c r="A608" s="112" t="s">
        <v>1962</v>
      </c>
      <c r="B608" s="116">
        <v>54965</v>
      </c>
      <c r="C608" s="116" t="s">
        <v>1836</v>
      </c>
      <c r="D608" s="116"/>
      <c r="E608" s="125" t="s">
        <v>1963</v>
      </c>
      <c r="F608" s="112" t="s">
        <v>1128</v>
      </c>
      <c r="G608" s="118">
        <v>1</v>
      </c>
      <c r="H608" s="123"/>
      <c r="I608" s="115"/>
    </row>
    <row r="609" spans="1:9" ht="15" x14ac:dyDescent="0.2">
      <c r="A609" s="112" t="s">
        <v>15</v>
      </c>
      <c r="B609" s="112">
        <v>88264</v>
      </c>
      <c r="C609" s="116" t="s">
        <v>26</v>
      </c>
      <c r="D609" s="116"/>
      <c r="E609" s="117" t="s">
        <v>1129</v>
      </c>
      <c r="F609" s="112" t="s">
        <v>1130</v>
      </c>
      <c r="G609" s="118">
        <v>0.15</v>
      </c>
      <c r="H609" s="170"/>
      <c r="I609" s="115"/>
    </row>
    <row r="610" spans="1:9" ht="15" x14ac:dyDescent="0.2">
      <c r="A610" s="112" t="s">
        <v>15</v>
      </c>
      <c r="B610" s="112">
        <v>88247</v>
      </c>
      <c r="C610" s="116" t="s">
        <v>26</v>
      </c>
      <c r="D610" s="116"/>
      <c r="E610" s="117" t="s">
        <v>1131</v>
      </c>
      <c r="F610" s="112" t="s">
        <v>1130</v>
      </c>
      <c r="G610" s="118">
        <v>0.15</v>
      </c>
      <c r="H610" s="170"/>
      <c r="I610" s="115"/>
    </row>
    <row r="611" spans="1:9" ht="15.75" x14ac:dyDescent="0.2">
      <c r="A611" s="116"/>
      <c r="B611" s="116"/>
      <c r="C611" s="116"/>
      <c r="D611" s="116"/>
      <c r="E611" s="120" t="s">
        <v>1132</v>
      </c>
      <c r="F611" s="121"/>
      <c r="G611" s="122"/>
      <c r="H611" s="123"/>
      <c r="I611" s="124"/>
    </row>
    <row r="612" spans="1:9" ht="15.75" x14ac:dyDescent="0.2">
      <c r="A612" s="116"/>
      <c r="B612" s="116"/>
      <c r="C612" s="116"/>
      <c r="D612" s="116"/>
      <c r="E612" s="138"/>
      <c r="F612" s="139"/>
      <c r="G612" s="140"/>
      <c r="H612" s="123"/>
      <c r="I612" s="124"/>
    </row>
    <row r="613" spans="1:9" ht="15.75" x14ac:dyDescent="0.2">
      <c r="A613" s="112"/>
      <c r="B613" s="116"/>
      <c r="C613" s="116"/>
      <c r="D613" s="110" t="s">
        <v>1290</v>
      </c>
      <c r="E613" s="111" t="s">
        <v>1291</v>
      </c>
      <c r="F613" s="112"/>
      <c r="G613" s="118"/>
      <c r="H613" s="119"/>
      <c r="I613" s="115"/>
    </row>
    <row r="614" spans="1:9" ht="15" x14ac:dyDescent="0.2">
      <c r="A614" s="112" t="s">
        <v>1884</v>
      </c>
      <c r="B614" s="116">
        <v>10046</v>
      </c>
      <c r="C614" s="116" t="s">
        <v>1836</v>
      </c>
      <c r="D614" s="116"/>
      <c r="E614" s="125" t="s">
        <v>1964</v>
      </c>
      <c r="F614" s="112" t="s">
        <v>1128</v>
      </c>
      <c r="G614" s="118">
        <v>1</v>
      </c>
      <c r="H614" s="123"/>
      <c r="I614" s="115"/>
    </row>
    <row r="615" spans="1:9" ht="15" x14ac:dyDescent="0.2">
      <c r="A615" s="112" t="s">
        <v>15</v>
      </c>
      <c r="B615" s="112">
        <v>88264</v>
      </c>
      <c r="C615" s="116" t="s">
        <v>26</v>
      </c>
      <c r="D615" s="116"/>
      <c r="E615" s="117" t="s">
        <v>1129</v>
      </c>
      <c r="F615" s="112" t="s">
        <v>1130</v>
      </c>
      <c r="G615" s="118">
        <v>0.2</v>
      </c>
      <c r="H615" s="170"/>
      <c r="I615" s="115"/>
    </row>
    <row r="616" spans="1:9" ht="15" x14ac:dyDescent="0.2">
      <c r="A616" s="112" t="s">
        <v>15</v>
      </c>
      <c r="B616" s="112">
        <v>88247</v>
      </c>
      <c r="C616" s="116" t="s">
        <v>26</v>
      </c>
      <c r="D616" s="116"/>
      <c r="E616" s="117" t="s">
        <v>1131</v>
      </c>
      <c r="F616" s="112" t="s">
        <v>1130</v>
      </c>
      <c r="G616" s="118">
        <v>0.2</v>
      </c>
      <c r="H616" s="170"/>
      <c r="I616" s="115"/>
    </row>
    <row r="617" spans="1:9" ht="15.75" x14ac:dyDescent="0.2">
      <c r="A617" s="116"/>
      <c r="B617" s="116"/>
      <c r="C617" s="116"/>
      <c r="D617" s="116"/>
      <c r="E617" s="120" t="s">
        <v>1132</v>
      </c>
      <c r="F617" s="121"/>
      <c r="G617" s="122"/>
      <c r="H617" s="123"/>
      <c r="I617" s="124"/>
    </row>
    <row r="618" spans="1:9" ht="15.75" x14ac:dyDescent="0.2">
      <c r="A618" s="116"/>
      <c r="B618" s="116"/>
      <c r="C618" s="116"/>
      <c r="D618" s="116"/>
      <c r="E618" s="120"/>
      <c r="F618" s="121"/>
      <c r="G618" s="122"/>
      <c r="H618" s="123"/>
      <c r="I618" s="124"/>
    </row>
    <row r="619" spans="1:9" ht="15.75" x14ac:dyDescent="0.2">
      <c r="A619" s="112"/>
      <c r="B619" s="116"/>
      <c r="C619" s="116"/>
      <c r="D619" s="110" t="s">
        <v>1292</v>
      </c>
      <c r="E619" s="111" t="s">
        <v>1293</v>
      </c>
      <c r="F619" s="112"/>
      <c r="G619" s="118"/>
      <c r="H619" s="119"/>
      <c r="I619" s="115"/>
    </row>
    <row r="620" spans="1:9" ht="15.75" x14ac:dyDescent="0.2">
      <c r="A620" s="116"/>
      <c r="B620" s="116"/>
      <c r="C620" s="116"/>
      <c r="D620" s="116"/>
      <c r="E620" s="120" t="s">
        <v>1132</v>
      </c>
      <c r="F620" s="121"/>
      <c r="G620" s="122"/>
      <c r="H620" s="123"/>
      <c r="I620" s="124"/>
    </row>
    <row r="621" spans="1:9" ht="15.75" x14ac:dyDescent="0.2">
      <c r="A621" s="116"/>
      <c r="B621" s="116"/>
      <c r="C621" s="116"/>
      <c r="D621" s="116"/>
      <c r="E621" s="120"/>
      <c r="F621" s="121"/>
      <c r="G621" s="122"/>
      <c r="H621" s="123"/>
      <c r="I621" s="124"/>
    </row>
    <row r="622" spans="1:9" ht="15" x14ac:dyDescent="0.2">
      <c r="A622" s="112"/>
      <c r="B622" s="112"/>
      <c r="C622" s="112"/>
      <c r="D622" s="116"/>
      <c r="E622" s="117"/>
      <c r="F622" s="112"/>
      <c r="G622" s="118"/>
      <c r="H622" s="119"/>
      <c r="I622" s="115"/>
    </row>
    <row r="623" spans="1:9" ht="15.75" x14ac:dyDescent="0.2">
      <c r="A623" s="112"/>
      <c r="B623" s="116"/>
      <c r="C623" s="116"/>
      <c r="D623" s="110" t="s">
        <v>1294</v>
      </c>
      <c r="E623" s="141" t="s">
        <v>1295</v>
      </c>
      <c r="F623" s="112"/>
      <c r="G623" s="118"/>
      <c r="H623" s="119"/>
      <c r="I623" s="115"/>
    </row>
    <row r="624" spans="1:9" ht="15" x14ac:dyDescent="0.2">
      <c r="A624" s="112" t="s">
        <v>15</v>
      </c>
      <c r="B624" s="116">
        <v>2567</v>
      </c>
      <c r="C624" s="116" t="s">
        <v>1836</v>
      </c>
      <c r="D624" s="116"/>
      <c r="E624" s="142" t="s">
        <v>1295</v>
      </c>
      <c r="F624" s="112" t="s">
        <v>1128</v>
      </c>
      <c r="G624" s="118">
        <v>1</v>
      </c>
      <c r="H624" s="170"/>
      <c r="I624" s="115"/>
    </row>
    <row r="625" spans="1:9" ht="15" x14ac:dyDescent="0.2">
      <c r="A625" s="112" t="s">
        <v>15</v>
      </c>
      <c r="B625" s="112">
        <v>88264</v>
      </c>
      <c r="C625" s="116" t="s">
        <v>26</v>
      </c>
      <c r="D625" s="116"/>
      <c r="E625" s="117" t="s">
        <v>1129</v>
      </c>
      <c r="F625" s="112" t="s">
        <v>1130</v>
      </c>
      <c r="G625" s="118">
        <v>0.3</v>
      </c>
      <c r="H625" s="170"/>
      <c r="I625" s="115"/>
    </row>
    <row r="626" spans="1:9" ht="15" x14ac:dyDescent="0.2">
      <c r="A626" s="112" t="s">
        <v>15</v>
      </c>
      <c r="B626" s="112">
        <v>88247</v>
      </c>
      <c r="C626" s="116" t="s">
        <v>26</v>
      </c>
      <c r="D626" s="116"/>
      <c r="E626" s="117" t="s">
        <v>1131</v>
      </c>
      <c r="F626" s="112" t="s">
        <v>1130</v>
      </c>
      <c r="G626" s="118">
        <v>0.3</v>
      </c>
      <c r="H626" s="170"/>
      <c r="I626" s="115"/>
    </row>
    <row r="627" spans="1:9" ht="15.75" x14ac:dyDescent="0.2">
      <c r="A627" s="116"/>
      <c r="B627" s="116"/>
      <c r="C627" s="116"/>
      <c r="D627" s="116"/>
      <c r="E627" s="120" t="s">
        <v>1132</v>
      </c>
      <c r="F627" s="112"/>
      <c r="G627" s="113"/>
      <c r="H627" s="123"/>
      <c r="I627" s="124"/>
    </row>
    <row r="628" spans="1:9" ht="15.75" x14ac:dyDescent="0.2">
      <c r="A628" s="116"/>
      <c r="B628" s="116"/>
      <c r="C628" s="116"/>
      <c r="D628" s="116"/>
      <c r="E628" s="143"/>
      <c r="F628" s="112"/>
      <c r="G628" s="113"/>
      <c r="H628" s="123"/>
      <c r="I628" s="124"/>
    </row>
    <row r="629" spans="1:9" ht="15.75" x14ac:dyDescent="0.2">
      <c r="A629" s="112"/>
      <c r="B629" s="116"/>
      <c r="C629" s="116"/>
      <c r="D629" s="110" t="s">
        <v>1296</v>
      </c>
      <c r="E629" s="141" t="s">
        <v>1297</v>
      </c>
      <c r="F629" s="112"/>
      <c r="G629" s="118"/>
      <c r="H629" s="119"/>
      <c r="I629" s="115"/>
    </row>
    <row r="630" spans="1:9" ht="15" x14ac:dyDescent="0.2">
      <c r="A630" s="112" t="s">
        <v>1884</v>
      </c>
      <c r="B630" s="112">
        <v>12631</v>
      </c>
      <c r="C630" s="116"/>
      <c r="D630" s="116"/>
      <c r="E630" s="142" t="s">
        <v>1297</v>
      </c>
      <c r="F630" s="112" t="s">
        <v>1128</v>
      </c>
      <c r="G630" s="118">
        <v>1</v>
      </c>
      <c r="H630" s="123"/>
      <c r="I630" s="115"/>
    </row>
    <row r="631" spans="1:9" ht="15" x14ac:dyDescent="0.2">
      <c r="A631" s="112" t="s">
        <v>15</v>
      </c>
      <c r="B631" s="112">
        <v>88264</v>
      </c>
      <c r="C631" s="116" t="s">
        <v>26</v>
      </c>
      <c r="D631" s="116"/>
      <c r="E631" s="117" t="s">
        <v>1129</v>
      </c>
      <c r="F631" s="112" t="s">
        <v>1130</v>
      </c>
      <c r="G631" s="118">
        <v>0.05</v>
      </c>
      <c r="H631" s="170"/>
      <c r="I631" s="115"/>
    </row>
    <row r="632" spans="1:9" ht="15" x14ac:dyDescent="0.2">
      <c r="A632" s="112" t="s">
        <v>15</v>
      </c>
      <c r="B632" s="112">
        <v>88247</v>
      </c>
      <c r="C632" s="116" t="s">
        <v>26</v>
      </c>
      <c r="D632" s="116"/>
      <c r="E632" s="117" t="s">
        <v>1131</v>
      </c>
      <c r="F632" s="112" t="s">
        <v>1130</v>
      </c>
      <c r="G632" s="118">
        <v>0.05</v>
      </c>
      <c r="H632" s="170"/>
      <c r="I632" s="115"/>
    </row>
    <row r="633" spans="1:9" ht="15.75" x14ac:dyDescent="0.2">
      <c r="A633" s="116"/>
      <c r="B633" s="116"/>
      <c r="C633" s="116"/>
      <c r="D633" s="116"/>
      <c r="E633" s="120" t="s">
        <v>1132</v>
      </c>
      <c r="F633" s="112"/>
      <c r="G633" s="113"/>
      <c r="H633" s="123"/>
      <c r="I633" s="124"/>
    </row>
    <row r="634" spans="1:9" ht="15" x14ac:dyDescent="0.2">
      <c r="A634" s="112"/>
      <c r="B634" s="116"/>
      <c r="C634" s="112"/>
      <c r="D634" s="116"/>
      <c r="E634" s="117"/>
      <c r="F634" s="112"/>
      <c r="G634" s="118"/>
      <c r="H634" s="119"/>
      <c r="I634" s="115"/>
    </row>
    <row r="635" spans="1:9" ht="15.75" x14ac:dyDescent="0.2">
      <c r="A635" s="112"/>
      <c r="B635" s="116"/>
      <c r="C635" s="116"/>
      <c r="D635" s="110" t="s">
        <v>1298</v>
      </c>
      <c r="E635" s="128" t="s">
        <v>1299</v>
      </c>
      <c r="F635" s="112"/>
      <c r="G635" s="118"/>
      <c r="H635" s="119"/>
      <c r="I635" s="115"/>
    </row>
    <row r="636" spans="1:9" ht="15" x14ac:dyDescent="0.2">
      <c r="A636" s="112" t="s">
        <v>1929</v>
      </c>
      <c r="B636" s="116" t="s">
        <v>1938</v>
      </c>
      <c r="C636" s="116" t="s">
        <v>1836</v>
      </c>
      <c r="D636" s="116"/>
      <c r="E636" s="129" t="s">
        <v>1930</v>
      </c>
      <c r="F636" s="112" t="s">
        <v>1965</v>
      </c>
      <c r="G636" s="118">
        <v>1</v>
      </c>
      <c r="H636" s="123"/>
      <c r="I636" s="115"/>
    </row>
    <row r="637" spans="1:9" ht="15" x14ac:dyDescent="0.2">
      <c r="A637" s="112" t="s">
        <v>15</v>
      </c>
      <c r="B637" s="112">
        <v>88264</v>
      </c>
      <c r="C637" s="116" t="s">
        <v>26</v>
      </c>
      <c r="D637" s="116"/>
      <c r="E637" s="117" t="s">
        <v>1129</v>
      </c>
      <c r="F637" s="112" t="s">
        <v>1130</v>
      </c>
      <c r="G637" s="118">
        <v>19</v>
      </c>
      <c r="H637" s="170"/>
      <c r="I637" s="115"/>
    </row>
    <row r="638" spans="1:9" ht="15" x14ac:dyDescent="0.2">
      <c r="A638" s="112" t="s">
        <v>15</v>
      </c>
      <c r="B638" s="112">
        <v>88247</v>
      </c>
      <c r="C638" s="116" t="s">
        <v>26</v>
      </c>
      <c r="D638" s="116"/>
      <c r="E638" s="117" t="s">
        <v>1131</v>
      </c>
      <c r="F638" s="112" t="s">
        <v>1130</v>
      </c>
      <c r="G638" s="118">
        <v>19</v>
      </c>
      <c r="H638" s="170"/>
      <c r="I638" s="115"/>
    </row>
    <row r="639" spans="1:9" ht="15.75" x14ac:dyDescent="0.2">
      <c r="A639" s="116"/>
      <c r="B639" s="116"/>
      <c r="C639" s="116"/>
      <c r="D639" s="116"/>
      <c r="E639" s="120" t="s">
        <v>1132</v>
      </c>
      <c r="F639" s="112"/>
      <c r="G639" s="113"/>
      <c r="H639" s="123"/>
      <c r="I639" s="124"/>
    </row>
    <row r="640" spans="1:9" ht="31.5" x14ac:dyDescent="0.25">
      <c r="A640" s="112"/>
      <c r="B640" s="116"/>
      <c r="C640" s="112"/>
      <c r="D640" s="110" t="s">
        <v>1301</v>
      </c>
      <c r="E640" s="131" t="s">
        <v>1302</v>
      </c>
      <c r="F640" s="112"/>
      <c r="G640" s="113"/>
      <c r="H640" s="114"/>
      <c r="I640" s="115"/>
    </row>
    <row r="641" spans="1:9" ht="45" x14ac:dyDescent="0.2">
      <c r="A641" s="112" t="s">
        <v>1871</v>
      </c>
      <c r="B641" s="116" t="s">
        <v>1966</v>
      </c>
      <c r="C641" s="112"/>
      <c r="D641" s="116"/>
      <c r="E641" s="133" t="s">
        <v>1967</v>
      </c>
      <c r="F641" s="112" t="s">
        <v>21</v>
      </c>
      <c r="G641" s="118">
        <v>1</v>
      </c>
      <c r="H641" s="119"/>
      <c r="I641" s="115"/>
    </row>
    <row r="642" spans="1:9" ht="15" x14ac:dyDescent="0.2">
      <c r="A642" s="112" t="s">
        <v>15</v>
      </c>
      <c r="B642" s="112">
        <v>88264</v>
      </c>
      <c r="C642" s="116" t="s">
        <v>26</v>
      </c>
      <c r="D642" s="116"/>
      <c r="E642" s="117" t="s">
        <v>1129</v>
      </c>
      <c r="F642" s="112" t="s">
        <v>1130</v>
      </c>
      <c r="G642" s="118">
        <v>1</v>
      </c>
      <c r="H642" s="170"/>
      <c r="I642" s="115"/>
    </row>
    <row r="643" spans="1:9" ht="15" x14ac:dyDescent="0.2">
      <c r="A643" s="112" t="s">
        <v>15</v>
      </c>
      <c r="B643" s="112">
        <v>88247</v>
      </c>
      <c r="C643" s="116" t="s">
        <v>26</v>
      </c>
      <c r="D643" s="116"/>
      <c r="E643" s="117" t="s">
        <v>1131</v>
      </c>
      <c r="F643" s="112" t="s">
        <v>1130</v>
      </c>
      <c r="G643" s="118">
        <v>1</v>
      </c>
      <c r="H643" s="170"/>
      <c r="I643" s="115"/>
    </row>
    <row r="644" spans="1:9" ht="15.75" x14ac:dyDescent="0.2">
      <c r="A644" s="112"/>
      <c r="B644" s="116"/>
      <c r="C644" s="112"/>
      <c r="D644" s="116"/>
      <c r="E644" s="120" t="s">
        <v>1132</v>
      </c>
      <c r="F644" s="121"/>
      <c r="G644" s="122"/>
      <c r="H644" s="123"/>
      <c r="I644" s="124"/>
    </row>
    <row r="645" spans="1:9" ht="15.75" x14ac:dyDescent="0.2">
      <c r="A645" s="116"/>
      <c r="B645" s="116"/>
      <c r="C645" s="116"/>
      <c r="D645" s="116"/>
      <c r="E645" s="120"/>
      <c r="F645" s="112"/>
      <c r="G645" s="113"/>
      <c r="H645" s="123"/>
      <c r="I645" s="124"/>
    </row>
    <row r="646" spans="1:9" ht="15.75" x14ac:dyDescent="0.2">
      <c r="A646" s="116"/>
      <c r="B646" s="116"/>
      <c r="C646" s="116"/>
      <c r="D646" s="110" t="s">
        <v>1303</v>
      </c>
      <c r="E646" s="128" t="s">
        <v>1304</v>
      </c>
      <c r="F646" s="112"/>
      <c r="G646" s="118"/>
      <c r="H646" s="123"/>
      <c r="I646" s="124"/>
    </row>
    <row r="647" spans="1:9" ht="15" x14ac:dyDescent="0.2">
      <c r="A647" s="112" t="s">
        <v>15</v>
      </c>
      <c r="B647" s="116">
        <v>39392</v>
      </c>
      <c r="C647" s="116" t="s">
        <v>1836</v>
      </c>
      <c r="D647" s="116"/>
      <c r="E647" s="129" t="s">
        <v>1304</v>
      </c>
      <c r="F647" s="112" t="s">
        <v>1128</v>
      </c>
      <c r="G647" s="118">
        <v>1</v>
      </c>
      <c r="H647" s="170"/>
      <c r="I647" s="115"/>
    </row>
    <row r="648" spans="1:9" ht="15" x14ac:dyDescent="0.2">
      <c r="A648" s="112" t="s">
        <v>15</v>
      </c>
      <c r="B648" s="112">
        <v>88264</v>
      </c>
      <c r="C648" s="116" t="s">
        <v>26</v>
      </c>
      <c r="D648" s="116"/>
      <c r="E648" s="117" t="s">
        <v>1129</v>
      </c>
      <c r="F648" s="112" t="s">
        <v>1130</v>
      </c>
      <c r="G648" s="118">
        <v>0.9</v>
      </c>
      <c r="H648" s="170"/>
      <c r="I648" s="115"/>
    </row>
    <row r="649" spans="1:9" ht="15" x14ac:dyDescent="0.2">
      <c r="A649" s="112" t="s">
        <v>15</v>
      </c>
      <c r="B649" s="112">
        <v>88247</v>
      </c>
      <c r="C649" s="116" t="s">
        <v>26</v>
      </c>
      <c r="D649" s="116"/>
      <c r="E649" s="117" t="s">
        <v>1131</v>
      </c>
      <c r="F649" s="112" t="s">
        <v>1130</v>
      </c>
      <c r="G649" s="118">
        <v>0.9</v>
      </c>
      <c r="H649" s="170"/>
      <c r="I649" s="115"/>
    </row>
    <row r="650" spans="1:9" ht="15.75" x14ac:dyDescent="0.2">
      <c r="A650" s="116"/>
      <c r="B650" s="116"/>
      <c r="C650" s="116"/>
      <c r="D650" s="116"/>
      <c r="E650" s="120" t="s">
        <v>1132</v>
      </c>
      <c r="F650" s="112"/>
      <c r="G650" s="113"/>
      <c r="H650" s="123"/>
      <c r="I650" s="124"/>
    </row>
    <row r="651" spans="1:9" ht="31.5" x14ac:dyDescent="0.25">
      <c r="A651" s="112"/>
      <c r="B651" s="112"/>
      <c r="C651" s="112"/>
      <c r="D651" s="110" t="s">
        <v>1305</v>
      </c>
      <c r="E651" s="131" t="s">
        <v>1306</v>
      </c>
      <c r="F651" s="112"/>
      <c r="G651" s="113"/>
      <c r="H651" s="114"/>
      <c r="I651" s="115"/>
    </row>
    <row r="652" spans="1:9" ht="30" x14ac:dyDescent="0.2">
      <c r="A652" s="112" t="s">
        <v>1075</v>
      </c>
      <c r="B652" s="112"/>
      <c r="C652" s="112"/>
      <c r="D652" s="116"/>
      <c r="E652" s="133" t="s">
        <v>1306</v>
      </c>
      <c r="F652" s="112" t="s">
        <v>1137</v>
      </c>
      <c r="G652" s="118">
        <v>1</v>
      </c>
      <c r="H652" s="119"/>
      <c r="I652" s="115"/>
    </row>
    <row r="653" spans="1:9" ht="15" x14ac:dyDescent="0.2">
      <c r="A653" s="112" t="s">
        <v>15</v>
      </c>
      <c r="B653" s="112">
        <v>88264</v>
      </c>
      <c r="C653" s="116" t="s">
        <v>26</v>
      </c>
      <c r="D653" s="116"/>
      <c r="E653" s="117" t="s">
        <v>1129</v>
      </c>
      <c r="F653" s="112" t="s">
        <v>1130</v>
      </c>
      <c r="G653" s="118">
        <v>0.09</v>
      </c>
      <c r="H653" s="170"/>
      <c r="I653" s="115"/>
    </row>
    <row r="654" spans="1:9" ht="15" x14ac:dyDescent="0.2">
      <c r="A654" s="112" t="s">
        <v>15</v>
      </c>
      <c r="B654" s="112">
        <v>88247</v>
      </c>
      <c r="C654" s="116" t="s">
        <v>26</v>
      </c>
      <c r="D654" s="116"/>
      <c r="E654" s="117" t="s">
        <v>1131</v>
      </c>
      <c r="F654" s="112" t="s">
        <v>1130</v>
      </c>
      <c r="G654" s="118">
        <v>0.09</v>
      </c>
      <c r="H654" s="170"/>
      <c r="I654" s="115"/>
    </row>
    <row r="655" spans="1:9" ht="15.75" x14ac:dyDescent="0.2">
      <c r="A655" s="112"/>
      <c r="B655" s="112"/>
      <c r="C655" s="112"/>
      <c r="D655" s="116"/>
      <c r="E655" s="120" t="s">
        <v>1132</v>
      </c>
      <c r="F655" s="121"/>
      <c r="G655" s="122"/>
      <c r="H655" s="123"/>
      <c r="I655" s="124"/>
    </row>
    <row r="656" spans="1:9" ht="15.75" x14ac:dyDescent="0.2">
      <c r="A656" s="112"/>
      <c r="B656" s="112"/>
      <c r="C656" s="112"/>
      <c r="D656" s="116"/>
      <c r="E656" s="120"/>
      <c r="F656" s="121"/>
      <c r="G656" s="122"/>
      <c r="H656" s="123"/>
      <c r="I656" s="124"/>
    </row>
    <row r="657" spans="1:9" ht="31.5" x14ac:dyDescent="0.2">
      <c r="A657" s="112"/>
      <c r="B657" s="112"/>
      <c r="C657" s="112"/>
      <c r="D657" s="110" t="s">
        <v>1307</v>
      </c>
      <c r="E657" s="128" t="s">
        <v>1308</v>
      </c>
      <c r="F657" s="112"/>
      <c r="G657" s="113"/>
      <c r="H657" s="114"/>
      <c r="I657" s="115"/>
    </row>
    <row r="658" spans="1:9" ht="45" x14ac:dyDescent="0.2">
      <c r="A658" s="112" t="s">
        <v>1929</v>
      </c>
      <c r="B658" s="112" t="s">
        <v>1945</v>
      </c>
      <c r="C658" s="112"/>
      <c r="D658" s="116"/>
      <c r="E658" s="129" t="s">
        <v>1946</v>
      </c>
      <c r="F658" s="112" t="s">
        <v>1137</v>
      </c>
      <c r="G658" s="118">
        <v>1</v>
      </c>
      <c r="H658" s="119"/>
      <c r="I658" s="115"/>
    </row>
    <row r="659" spans="1:9" ht="15" x14ac:dyDescent="0.2">
      <c r="A659" s="112" t="s">
        <v>15</v>
      </c>
      <c r="B659" s="112">
        <v>88264</v>
      </c>
      <c r="C659" s="116" t="s">
        <v>26</v>
      </c>
      <c r="D659" s="116"/>
      <c r="E659" s="117" t="s">
        <v>1129</v>
      </c>
      <c r="F659" s="112" t="s">
        <v>1130</v>
      </c>
      <c r="G659" s="118">
        <v>1.5</v>
      </c>
      <c r="H659" s="170"/>
      <c r="I659" s="115"/>
    </row>
    <row r="660" spans="1:9" ht="15" x14ac:dyDescent="0.2">
      <c r="A660" s="112" t="s">
        <v>15</v>
      </c>
      <c r="B660" s="112">
        <v>88247</v>
      </c>
      <c r="C660" s="116" t="s">
        <v>26</v>
      </c>
      <c r="D660" s="116"/>
      <c r="E660" s="117" t="s">
        <v>1131</v>
      </c>
      <c r="F660" s="112" t="s">
        <v>1130</v>
      </c>
      <c r="G660" s="118">
        <v>1.5</v>
      </c>
      <c r="H660" s="170"/>
      <c r="I660" s="115"/>
    </row>
    <row r="661" spans="1:9" ht="15.75" x14ac:dyDescent="0.2">
      <c r="A661" s="112"/>
      <c r="B661" s="112"/>
      <c r="C661" s="112"/>
      <c r="D661" s="116"/>
      <c r="E661" s="120" t="s">
        <v>1132</v>
      </c>
      <c r="F661" s="121"/>
      <c r="G661" s="122"/>
      <c r="H661" s="123"/>
      <c r="I661" s="124"/>
    </row>
    <row r="662" spans="1:9" ht="15.75" x14ac:dyDescent="0.2">
      <c r="A662" s="112"/>
      <c r="B662" s="112"/>
      <c r="C662" s="112"/>
      <c r="D662" s="116"/>
      <c r="E662" s="143"/>
      <c r="F662" s="121"/>
      <c r="G662" s="122"/>
      <c r="H662" s="123"/>
      <c r="I662" s="124"/>
    </row>
    <row r="663" spans="1:9" ht="31.5" x14ac:dyDescent="0.2">
      <c r="A663" s="112"/>
      <c r="B663" s="112"/>
      <c r="C663" s="112"/>
      <c r="D663" s="110" t="s">
        <v>1309</v>
      </c>
      <c r="E663" s="128" t="s">
        <v>1310</v>
      </c>
      <c r="F663" s="112"/>
      <c r="G663" s="113"/>
      <c r="H663" s="114"/>
      <c r="I663" s="115"/>
    </row>
    <row r="664" spans="1:9" ht="45" x14ac:dyDescent="0.2">
      <c r="A664" s="112" t="s">
        <v>1929</v>
      </c>
      <c r="B664" s="112" t="s">
        <v>1945</v>
      </c>
      <c r="C664" s="112" t="s">
        <v>1836</v>
      </c>
      <c r="D664" s="116"/>
      <c r="E664" s="129" t="s">
        <v>1946</v>
      </c>
      <c r="F664" s="112" t="s">
        <v>1137</v>
      </c>
      <c r="G664" s="118">
        <v>1</v>
      </c>
      <c r="H664" s="119"/>
      <c r="I664" s="115"/>
    </row>
    <row r="665" spans="1:9" ht="15" x14ac:dyDescent="0.2">
      <c r="A665" s="112" t="s">
        <v>15</v>
      </c>
      <c r="B665" s="112">
        <v>88264</v>
      </c>
      <c r="C665" s="116" t="s">
        <v>26</v>
      </c>
      <c r="D665" s="116"/>
      <c r="E665" s="117" t="s">
        <v>1129</v>
      </c>
      <c r="F665" s="112" t="s">
        <v>1130</v>
      </c>
      <c r="G665" s="118">
        <v>1.5</v>
      </c>
      <c r="H665" s="170"/>
      <c r="I665" s="115"/>
    </row>
    <row r="666" spans="1:9" ht="15" x14ac:dyDescent="0.2">
      <c r="A666" s="112" t="s">
        <v>15</v>
      </c>
      <c r="B666" s="112">
        <v>88247</v>
      </c>
      <c r="C666" s="116" t="s">
        <v>26</v>
      </c>
      <c r="D666" s="116"/>
      <c r="E666" s="117" t="s">
        <v>1131</v>
      </c>
      <c r="F666" s="112" t="s">
        <v>1130</v>
      </c>
      <c r="G666" s="118">
        <v>1.5</v>
      </c>
      <c r="H666" s="170"/>
      <c r="I666" s="115"/>
    </row>
    <row r="667" spans="1:9" ht="15.75" x14ac:dyDescent="0.2">
      <c r="A667" s="112"/>
      <c r="B667" s="112"/>
      <c r="C667" s="112"/>
      <c r="D667" s="116"/>
      <c r="E667" s="120" t="s">
        <v>1132</v>
      </c>
      <c r="F667" s="121"/>
      <c r="G667" s="122"/>
      <c r="H667" s="123"/>
      <c r="I667" s="124"/>
    </row>
    <row r="668" spans="1:9" ht="15.75" x14ac:dyDescent="0.2">
      <c r="A668" s="112"/>
      <c r="B668" s="112"/>
      <c r="C668" s="112"/>
      <c r="D668" s="116"/>
      <c r="E668" s="143"/>
      <c r="F668" s="121"/>
      <c r="G668" s="122"/>
      <c r="H668" s="123"/>
      <c r="I668" s="124"/>
    </row>
    <row r="669" spans="1:9" ht="31.5" x14ac:dyDescent="0.2">
      <c r="A669" s="112"/>
      <c r="B669" s="112"/>
      <c r="C669" s="112"/>
      <c r="D669" s="110" t="s">
        <v>1311</v>
      </c>
      <c r="E669" s="128" t="s">
        <v>1312</v>
      </c>
      <c r="F669" s="112"/>
      <c r="G669" s="113"/>
      <c r="H669" s="114"/>
      <c r="I669" s="115"/>
    </row>
    <row r="670" spans="1:9" ht="15" x14ac:dyDescent="0.2">
      <c r="A670" s="112" t="s">
        <v>1923</v>
      </c>
      <c r="B670" s="112" t="s">
        <v>1975</v>
      </c>
      <c r="C670" s="112"/>
      <c r="D670" s="116"/>
      <c r="E670" s="129" t="s">
        <v>1976</v>
      </c>
      <c r="F670" s="112" t="s">
        <v>1137</v>
      </c>
      <c r="G670" s="118">
        <v>1</v>
      </c>
      <c r="H670" s="119"/>
      <c r="I670" s="115"/>
    </row>
    <row r="671" spans="1:9" ht="15" x14ac:dyDescent="0.2">
      <c r="A671" s="112" t="s">
        <v>15</v>
      </c>
      <c r="B671" s="112">
        <v>88264</v>
      </c>
      <c r="C671" s="116" t="s">
        <v>26</v>
      </c>
      <c r="D671" s="116"/>
      <c r="E671" s="117" t="s">
        <v>1129</v>
      </c>
      <c r="F671" s="112" t="s">
        <v>1130</v>
      </c>
      <c r="G671" s="118">
        <v>1.5</v>
      </c>
      <c r="H671" s="170"/>
      <c r="I671" s="115"/>
    </row>
    <row r="672" spans="1:9" ht="15" x14ac:dyDescent="0.2">
      <c r="A672" s="112" t="s">
        <v>15</v>
      </c>
      <c r="B672" s="112">
        <v>88247</v>
      </c>
      <c r="C672" s="116" t="s">
        <v>26</v>
      </c>
      <c r="D672" s="116"/>
      <c r="E672" s="117" t="s">
        <v>1131</v>
      </c>
      <c r="F672" s="112" t="s">
        <v>1130</v>
      </c>
      <c r="G672" s="118">
        <v>1.5</v>
      </c>
      <c r="H672" s="170"/>
      <c r="I672" s="115"/>
    </row>
    <row r="673" spans="1:9" ht="15.75" x14ac:dyDescent="0.2">
      <c r="A673" s="112"/>
      <c r="B673" s="112"/>
      <c r="C673" s="112"/>
      <c r="D673" s="116"/>
      <c r="E673" s="120" t="s">
        <v>1132</v>
      </c>
      <c r="F673" s="121"/>
      <c r="G673" s="122"/>
      <c r="H673" s="123"/>
      <c r="I673" s="124"/>
    </row>
    <row r="674" spans="1:9" ht="15.75" x14ac:dyDescent="0.2">
      <c r="A674" s="112"/>
      <c r="B674" s="112"/>
      <c r="C674" s="112"/>
      <c r="D674" s="116"/>
      <c r="E674" s="143"/>
      <c r="F674" s="121"/>
      <c r="G674" s="122"/>
      <c r="H674" s="123"/>
      <c r="I674" s="124"/>
    </row>
    <row r="675" spans="1:9" ht="31.5" x14ac:dyDescent="0.2">
      <c r="A675" s="112"/>
      <c r="B675" s="112"/>
      <c r="C675" s="112"/>
      <c r="D675" s="110" t="s">
        <v>1313</v>
      </c>
      <c r="E675" s="128" t="s">
        <v>1314</v>
      </c>
      <c r="F675" s="112"/>
      <c r="G675" s="113"/>
      <c r="H675" s="114"/>
      <c r="I675" s="115"/>
    </row>
    <row r="676" spans="1:9" ht="45" x14ac:dyDescent="0.2">
      <c r="A676" s="112" t="s">
        <v>1929</v>
      </c>
      <c r="B676" s="112" t="s">
        <v>1945</v>
      </c>
      <c r="C676" s="112"/>
      <c r="D676" s="116"/>
      <c r="E676" s="129" t="s">
        <v>1946</v>
      </c>
      <c r="F676" s="112" t="s">
        <v>1137</v>
      </c>
      <c r="G676" s="118">
        <v>1</v>
      </c>
      <c r="H676" s="119"/>
      <c r="I676" s="115"/>
    </row>
    <row r="677" spans="1:9" ht="15" x14ac:dyDescent="0.2">
      <c r="A677" s="112" t="s">
        <v>15</v>
      </c>
      <c r="B677" s="112">
        <v>88264</v>
      </c>
      <c r="C677" s="116" t="s">
        <v>26</v>
      </c>
      <c r="D677" s="116"/>
      <c r="E677" s="117" t="s">
        <v>2033</v>
      </c>
      <c r="F677" s="112" t="s">
        <v>1130</v>
      </c>
      <c r="G677" s="118">
        <v>0.97899999999999998</v>
      </c>
      <c r="H677" s="170"/>
      <c r="I677" s="115"/>
    </row>
    <row r="678" spans="1:9" ht="15" x14ac:dyDescent="0.2">
      <c r="A678" s="112" t="s">
        <v>15</v>
      </c>
      <c r="B678" s="112">
        <v>88247</v>
      </c>
      <c r="C678" s="116" t="s">
        <v>26</v>
      </c>
      <c r="D678" s="116"/>
      <c r="E678" s="117" t="s">
        <v>2034</v>
      </c>
      <c r="F678" s="112" t="s">
        <v>1130</v>
      </c>
      <c r="G678" s="118">
        <v>0.97899999999999998</v>
      </c>
      <c r="H678" s="170"/>
      <c r="I678" s="115"/>
    </row>
    <row r="679" spans="1:9" ht="15.75" x14ac:dyDescent="0.2">
      <c r="A679" s="112"/>
      <c r="B679" s="112"/>
      <c r="C679" s="112"/>
      <c r="D679" s="116"/>
      <c r="E679" s="120" t="s">
        <v>1132</v>
      </c>
      <c r="F679" s="121"/>
      <c r="G679" s="122"/>
      <c r="H679" s="123"/>
      <c r="I679" s="124"/>
    </row>
    <row r="680" spans="1:9" ht="15.75" x14ac:dyDescent="0.2">
      <c r="A680" s="112"/>
      <c r="B680" s="112"/>
      <c r="C680" s="112"/>
      <c r="D680" s="116"/>
      <c r="E680" s="143"/>
      <c r="F680" s="121"/>
      <c r="G680" s="122"/>
      <c r="H680" s="123"/>
      <c r="I680" s="124"/>
    </row>
    <row r="681" spans="1:9" ht="15.75" x14ac:dyDescent="0.2">
      <c r="A681" s="112"/>
      <c r="B681" s="112"/>
      <c r="C681" s="112"/>
      <c r="D681" s="110" t="s">
        <v>1315</v>
      </c>
      <c r="E681" s="128" t="s">
        <v>1316</v>
      </c>
      <c r="F681" s="112"/>
      <c r="G681" s="113"/>
      <c r="H681" s="114"/>
      <c r="I681" s="115"/>
    </row>
    <row r="682" spans="1:9" ht="15" x14ac:dyDescent="0.2">
      <c r="A682" s="112" t="s">
        <v>131</v>
      </c>
      <c r="B682" s="112">
        <v>44852</v>
      </c>
      <c r="C682" s="112"/>
      <c r="D682" s="116"/>
      <c r="E682" s="129" t="s">
        <v>1977</v>
      </c>
      <c r="F682" s="112" t="s">
        <v>1137</v>
      </c>
      <c r="G682" s="118">
        <v>1</v>
      </c>
      <c r="H682" s="119"/>
      <c r="I682" s="115"/>
    </row>
    <row r="683" spans="1:9" ht="15" x14ac:dyDescent="0.2">
      <c r="A683" s="112" t="s">
        <v>15</v>
      </c>
      <c r="B683" s="112">
        <v>88264</v>
      </c>
      <c r="C683" s="116" t="s">
        <v>26</v>
      </c>
      <c r="D683" s="116"/>
      <c r="E683" s="117" t="s">
        <v>1129</v>
      </c>
      <c r="F683" s="112" t="s">
        <v>1130</v>
      </c>
      <c r="G683" s="118">
        <v>1</v>
      </c>
      <c r="H683" s="170"/>
      <c r="I683" s="115"/>
    </row>
    <row r="684" spans="1:9" ht="15" x14ac:dyDescent="0.2">
      <c r="A684" s="112" t="s">
        <v>15</v>
      </c>
      <c r="B684" s="112">
        <v>88247</v>
      </c>
      <c r="C684" s="116" t="s">
        <v>26</v>
      </c>
      <c r="D684" s="116"/>
      <c r="E684" s="117" t="s">
        <v>1131</v>
      </c>
      <c r="F684" s="112" t="s">
        <v>1130</v>
      </c>
      <c r="G684" s="118">
        <v>1</v>
      </c>
      <c r="H684" s="170"/>
      <c r="I684" s="115"/>
    </row>
    <row r="685" spans="1:9" ht="15.75" x14ac:dyDescent="0.2">
      <c r="A685" s="112"/>
      <c r="B685" s="112"/>
      <c r="C685" s="112"/>
      <c r="D685" s="116"/>
      <c r="E685" s="120" t="s">
        <v>1132</v>
      </c>
      <c r="F685" s="121"/>
      <c r="G685" s="122"/>
      <c r="H685" s="123"/>
      <c r="I685" s="124"/>
    </row>
    <row r="686" spans="1:9" ht="15.75" x14ac:dyDescent="0.2">
      <c r="A686" s="112"/>
      <c r="B686" s="112"/>
      <c r="C686" s="112"/>
      <c r="D686" s="116"/>
      <c r="E686" s="143"/>
      <c r="F686" s="121"/>
      <c r="G686" s="122"/>
      <c r="H686" s="123"/>
      <c r="I686" s="124"/>
    </row>
    <row r="687" spans="1:9" ht="31.5" x14ac:dyDescent="0.25">
      <c r="A687" s="112"/>
      <c r="B687" s="112"/>
      <c r="C687" s="112"/>
      <c r="D687" s="110" t="s">
        <v>1317</v>
      </c>
      <c r="E687" s="131" t="s">
        <v>1318</v>
      </c>
      <c r="F687" s="112"/>
      <c r="G687" s="113"/>
      <c r="H687" s="114"/>
      <c r="I687" s="115"/>
    </row>
    <row r="688" spans="1:9" ht="30" x14ac:dyDescent="0.2">
      <c r="A688" s="112" t="s">
        <v>1075</v>
      </c>
      <c r="B688" s="112"/>
      <c r="C688" s="112"/>
      <c r="D688" s="116"/>
      <c r="E688" s="133" t="s">
        <v>1318</v>
      </c>
      <c r="F688" s="112" t="s">
        <v>1137</v>
      </c>
      <c r="G688" s="118">
        <v>1</v>
      </c>
      <c r="H688" s="119"/>
      <c r="I688" s="115"/>
    </row>
    <row r="689" spans="1:9" ht="15" x14ac:dyDescent="0.2">
      <c r="A689" s="112" t="s">
        <v>15</v>
      </c>
      <c r="B689" s="112">
        <v>88264</v>
      </c>
      <c r="C689" s="116" t="s">
        <v>26</v>
      </c>
      <c r="D689" s="116"/>
      <c r="E689" s="117" t="s">
        <v>1129</v>
      </c>
      <c r="F689" s="112" t="s">
        <v>1130</v>
      </c>
      <c r="G689" s="118">
        <v>0.09</v>
      </c>
      <c r="H689" s="170"/>
      <c r="I689" s="115"/>
    </row>
    <row r="690" spans="1:9" ht="15" x14ac:dyDescent="0.2">
      <c r="A690" s="112" t="s">
        <v>15</v>
      </c>
      <c r="B690" s="112">
        <v>88247</v>
      </c>
      <c r="C690" s="116" t="s">
        <v>26</v>
      </c>
      <c r="D690" s="116"/>
      <c r="E690" s="117" t="s">
        <v>1131</v>
      </c>
      <c r="F690" s="112" t="s">
        <v>1130</v>
      </c>
      <c r="G690" s="118">
        <v>0.09</v>
      </c>
      <c r="H690" s="170"/>
      <c r="I690" s="115"/>
    </row>
    <row r="691" spans="1:9" ht="15.75" x14ac:dyDescent="0.2">
      <c r="A691" s="112"/>
      <c r="B691" s="112"/>
      <c r="C691" s="112"/>
      <c r="D691" s="116"/>
      <c r="E691" s="120" t="s">
        <v>1132</v>
      </c>
      <c r="F691" s="121"/>
      <c r="G691" s="122"/>
      <c r="H691" s="123"/>
      <c r="I691" s="124"/>
    </row>
    <row r="692" spans="1:9" ht="15.75" x14ac:dyDescent="0.2">
      <c r="A692" s="112"/>
      <c r="B692" s="112"/>
      <c r="C692" s="112"/>
      <c r="D692" s="116"/>
      <c r="E692" s="120"/>
      <c r="F692" s="121"/>
      <c r="G692" s="122"/>
      <c r="H692" s="123"/>
      <c r="I692" s="124"/>
    </row>
    <row r="693" spans="1:9" ht="31.5" x14ac:dyDescent="0.25">
      <c r="A693" s="112"/>
      <c r="B693" s="112"/>
      <c r="C693" s="112"/>
      <c r="D693" s="110" t="s">
        <v>1319</v>
      </c>
      <c r="E693" s="131" t="s">
        <v>1320</v>
      </c>
      <c r="F693" s="112"/>
      <c r="G693" s="113"/>
      <c r="H693" s="114"/>
      <c r="I693" s="115"/>
    </row>
    <row r="694" spans="1:9" ht="30" x14ac:dyDescent="0.2">
      <c r="A694" s="112" t="s">
        <v>1075</v>
      </c>
      <c r="B694" s="112"/>
      <c r="C694" s="112"/>
      <c r="D694" s="116"/>
      <c r="E694" s="133" t="s">
        <v>1320</v>
      </c>
      <c r="F694" s="112" t="s">
        <v>1137</v>
      </c>
      <c r="G694" s="118">
        <v>1</v>
      </c>
      <c r="H694" s="119"/>
      <c r="I694" s="115"/>
    </row>
    <row r="695" spans="1:9" ht="15" x14ac:dyDescent="0.2">
      <c r="A695" s="112" t="s">
        <v>15</v>
      </c>
      <c r="B695" s="112">
        <v>88264</v>
      </c>
      <c r="C695" s="116" t="s">
        <v>26</v>
      </c>
      <c r="D695" s="116"/>
      <c r="E695" s="117" t="s">
        <v>1129</v>
      </c>
      <c r="F695" s="112" t="s">
        <v>1130</v>
      </c>
      <c r="G695" s="118">
        <v>0.8</v>
      </c>
      <c r="H695" s="170"/>
      <c r="I695" s="115"/>
    </row>
    <row r="696" spans="1:9" ht="15" x14ac:dyDescent="0.2">
      <c r="A696" s="112" t="s">
        <v>15</v>
      </c>
      <c r="B696" s="112">
        <v>88247</v>
      </c>
      <c r="C696" s="116" t="s">
        <v>26</v>
      </c>
      <c r="D696" s="116"/>
      <c r="E696" s="117" t="s">
        <v>1131</v>
      </c>
      <c r="F696" s="112" t="s">
        <v>1130</v>
      </c>
      <c r="G696" s="118">
        <v>0.8</v>
      </c>
      <c r="H696" s="170"/>
      <c r="I696" s="115"/>
    </row>
    <row r="697" spans="1:9" ht="15.75" x14ac:dyDescent="0.2">
      <c r="A697" s="112"/>
      <c r="B697" s="112"/>
      <c r="C697" s="112"/>
      <c r="D697" s="116"/>
      <c r="E697" s="120" t="s">
        <v>1132</v>
      </c>
      <c r="F697" s="121"/>
      <c r="G697" s="122"/>
      <c r="H697" s="123"/>
      <c r="I697" s="124"/>
    </row>
    <row r="698" spans="1:9" ht="15.75" x14ac:dyDescent="0.2">
      <c r="A698" s="116"/>
      <c r="B698" s="116"/>
      <c r="C698" s="116"/>
      <c r="D698" s="116"/>
      <c r="E698" s="125"/>
      <c r="F698" s="112"/>
      <c r="G698" s="113"/>
      <c r="H698" s="123"/>
      <c r="I698" s="124"/>
    </row>
    <row r="699" spans="1:9" ht="31.5" x14ac:dyDescent="0.2">
      <c r="A699" s="116"/>
      <c r="B699" s="116"/>
      <c r="C699" s="116"/>
      <c r="D699" s="110" t="s">
        <v>1321</v>
      </c>
      <c r="E699" s="128" t="s">
        <v>1322</v>
      </c>
      <c r="F699" s="112"/>
      <c r="G699" s="118"/>
      <c r="H699" s="123"/>
      <c r="I699" s="124"/>
    </row>
    <row r="700" spans="1:9" ht="15" x14ac:dyDescent="0.2">
      <c r="A700" s="112" t="s">
        <v>1929</v>
      </c>
      <c r="B700" s="116" t="s">
        <v>1938</v>
      </c>
      <c r="C700" s="116"/>
      <c r="D700" s="116"/>
      <c r="E700" s="129" t="s">
        <v>1930</v>
      </c>
      <c r="F700" s="112" t="s">
        <v>1300</v>
      </c>
      <c r="G700" s="118">
        <v>30</v>
      </c>
      <c r="H700" s="119"/>
      <c r="I700" s="115"/>
    </row>
    <row r="701" spans="1:9" ht="15" x14ac:dyDescent="0.2">
      <c r="A701" s="112" t="s">
        <v>15</v>
      </c>
      <c r="B701" s="112">
        <v>88264</v>
      </c>
      <c r="C701" s="116" t="s">
        <v>26</v>
      </c>
      <c r="D701" s="116"/>
      <c r="E701" s="117" t="s">
        <v>1129</v>
      </c>
      <c r="F701" s="112" t="s">
        <v>1130</v>
      </c>
      <c r="G701" s="118">
        <v>0.9</v>
      </c>
      <c r="H701" s="170"/>
      <c r="I701" s="115"/>
    </row>
    <row r="702" spans="1:9" ht="15" x14ac:dyDescent="0.2">
      <c r="A702" s="112" t="s">
        <v>15</v>
      </c>
      <c r="B702" s="112">
        <v>88247</v>
      </c>
      <c r="C702" s="116" t="s">
        <v>26</v>
      </c>
      <c r="D702" s="116"/>
      <c r="E702" s="117" t="s">
        <v>1131</v>
      </c>
      <c r="F702" s="112" t="s">
        <v>1130</v>
      </c>
      <c r="G702" s="118">
        <v>0.9</v>
      </c>
      <c r="H702" s="170"/>
      <c r="I702" s="115"/>
    </row>
    <row r="703" spans="1:9" ht="15.75" x14ac:dyDescent="0.2">
      <c r="A703" s="116"/>
      <c r="B703" s="116"/>
      <c r="C703" s="116"/>
      <c r="D703" s="116"/>
      <c r="E703" s="120" t="s">
        <v>1132</v>
      </c>
      <c r="F703" s="112"/>
      <c r="G703" s="113"/>
      <c r="H703" s="123"/>
      <c r="I703" s="124"/>
    </row>
    <row r="704" spans="1:9" ht="15.75" x14ac:dyDescent="0.2">
      <c r="A704" s="116"/>
      <c r="B704" s="116"/>
      <c r="C704" s="116"/>
      <c r="D704" s="116"/>
      <c r="E704" s="125"/>
      <c r="F704" s="112"/>
      <c r="G704" s="113"/>
      <c r="H704" s="123"/>
      <c r="I704" s="124"/>
    </row>
    <row r="705" spans="1:9" ht="15.75" x14ac:dyDescent="0.2">
      <c r="A705" s="116"/>
      <c r="B705" s="116"/>
      <c r="C705" s="116"/>
      <c r="D705" s="116"/>
      <c r="E705" s="128" t="s">
        <v>230</v>
      </c>
      <c r="F705" s="112"/>
      <c r="G705" s="113"/>
      <c r="H705" s="123"/>
      <c r="I705" s="124"/>
    </row>
    <row r="706" spans="1:9" ht="63" x14ac:dyDescent="0.2">
      <c r="A706" s="116"/>
      <c r="B706" s="116"/>
      <c r="C706" s="116"/>
      <c r="D706" s="110" t="s">
        <v>1323</v>
      </c>
      <c r="E706" s="128" t="s">
        <v>1324</v>
      </c>
      <c r="F706" s="112"/>
      <c r="G706" s="113"/>
      <c r="H706" s="123"/>
      <c r="I706" s="124"/>
    </row>
    <row r="707" spans="1:9" ht="45" x14ac:dyDescent="0.2">
      <c r="A707" s="112" t="s">
        <v>1947</v>
      </c>
      <c r="B707" s="116"/>
      <c r="C707" s="116"/>
      <c r="D707" s="110"/>
      <c r="E707" s="129" t="s">
        <v>1324</v>
      </c>
      <c r="F707" s="112" t="s">
        <v>1128</v>
      </c>
      <c r="G707" s="113">
        <v>1</v>
      </c>
      <c r="H707" s="119"/>
      <c r="I707" s="115"/>
    </row>
    <row r="708" spans="1:9" ht="15" x14ac:dyDescent="0.2">
      <c r="A708" s="112" t="s">
        <v>15</v>
      </c>
      <c r="B708" s="112">
        <v>88279</v>
      </c>
      <c r="C708" s="116" t="s">
        <v>26</v>
      </c>
      <c r="D708" s="116"/>
      <c r="E708" s="117" t="s">
        <v>1151</v>
      </c>
      <c r="F708" s="121" t="s">
        <v>1130</v>
      </c>
      <c r="G708" s="118">
        <v>50</v>
      </c>
      <c r="H708" s="170"/>
      <c r="I708" s="115"/>
    </row>
    <row r="709" spans="1:9" ht="15" x14ac:dyDescent="0.2">
      <c r="A709" s="112" t="s">
        <v>15</v>
      </c>
      <c r="B709" s="112">
        <v>88243</v>
      </c>
      <c r="C709" s="116" t="s">
        <v>26</v>
      </c>
      <c r="D709" s="116"/>
      <c r="E709" s="117" t="s">
        <v>1152</v>
      </c>
      <c r="F709" s="121" t="s">
        <v>1130</v>
      </c>
      <c r="G709" s="118">
        <v>50</v>
      </c>
      <c r="H709" s="170"/>
      <c r="I709" s="115"/>
    </row>
    <row r="710" spans="1:9" ht="15.75" x14ac:dyDescent="0.2">
      <c r="A710" s="116"/>
      <c r="B710" s="116"/>
      <c r="C710" s="116"/>
      <c r="D710" s="116"/>
      <c r="E710" s="120" t="s">
        <v>1132</v>
      </c>
      <c r="F710" s="112"/>
      <c r="G710" s="113"/>
      <c r="H710" s="123"/>
      <c r="I710" s="124"/>
    </row>
    <row r="711" spans="1:9" ht="15.75" x14ac:dyDescent="0.2">
      <c r="A711" s="116"/>
      <c r="B711" s="116"/>
      <c r="C711" s="116"/>
      <c r="D711" s="116"/>
      <c r="E711" s="129"/>
      <c r="F711" s="112"/>
      <c r="G711" s="113"/>
      <c r="H711" s="123"/>
      <c r="I711" s="124"/>
    </row>
    <row r="712" spans="1:9" ht="63" x14ac:dyDescent="0.2">
      <c r="A712" s="116"/>
      <c r="B712" s="116"/>
      <c r="C712" s="116"/>
      <c r="D712" s="110" t="s">
        <v>1325</v>
      </c>
      <c r="E712" s="128" t="s">
        <v>1326</v>
      </c>
      <c r="F712" s="112"/>
      <c r="G712" s="113"/>
      <c r="H712" s="123"/>
      <c r="I712" s="124"/>
    </row>
    <row r="713" spans="1:9" ht="60" x14ac:dyDescent="0.2">
      <c r="A713" s="112" t="s">
        <v>1947</v>
      </c>
      <c r="B713" s="116"/>
      <c r="C713" s="116"/>
      <c r="D713" s="116"/>
      <c r="E713" s="129" t="s">
        <v>1326</v>
      </c>
      <c r="F713" s="112" t="s">
        <v>1128</v>
      </c>
      <c r="G713" s="113">
        <v>1</v>
      </c>
      <c r="H713" s="119"/>
      <c r="I713" s="115"/>
    </row>
    <row r="714" spans="1:9" ht="15" x14ac:dyDescent="0.2">
      <c r="A714" s="112" t="s">
        <v>15</v>
      </c>
      <c r="B714" s="112">
        <v>88279</v>
      </c>
      <c r="C714" s="116" t="s">
        <v>26</v>
      </c>
      <c r="D714" s="116"/>
      <c r="E714" s="117" t="s">
        <v>1151</v>
      </c>
      <c r="F714" s="121" t="s">
        <v>1130</v>
      </c>
      <c r="G714" s="118">
        <v>30</v>
      </c>
      <c r="H714" s="170"/>
      <c r="I714" s="115"/>
    </row>
    <row r="715" spans="1:9" ht="15" x14ac:dyDescent="0.2">
      <c r="A715" s="112" t="s">
        <v>15</v>
      </c>
      <c r="B715" s="112">
        <v>88243</v>
      </c>
      <c r="C715" s="116" t="s">
        <v>26</v>
      </c>
      <c r="D715" s="116"/>
      <c r="E715" s="117" t="s">
        <v>1152</v>
      </c>
      <c r="F715" s="121" t="s">
        <v>1130</v>
      </c>
      <c r="G715" s="118">
        <v>30</v>
      </c>
      <c r="H715" s="170"/>
      <c r="I715" s="115"/>
    </row>
    <row r="716" spans="1:9" ht="15.75" x14ac:dyDescent="0.2">
      <c r="A716" s="116"/>
      <c r="B716" s="116"/>
      <c r="C716" s="116"/>
      <c r="D716" s="116"/>
      <c r="E716" s="120" t="s">
        <v>1132</v>
      </c>
      <c r="F716" s="112"/>
      <c r="G716" s="113"/>
      <c r="H716" s="123"/>
      <c r="I716" s="124"/>
    </row>
    <row r="717" spans="1:9" ht="15.75" x14ac:dyDescent="0.2">
      <c r="A717" s="116"/>
      <c r="B717" s="116"/>
      <c r="C717" s="116"/>
      <c r="D717" s="116"/>
      <c r="E717" s="129"/>
      <c r="F717" s="112"/>
      <c r="G717" s="113"/>
      <c r="H717" s="123"/>
      <c r="I717" s="124"/>
    </row>
    <row r="718" spans="1:9" ht="63" x14ac:dyDescent="0.2">
      <c r="A718" s="116"/>
      <c r="B718" s="116"/>
      <c r="C718" s="116"/>
      <c r="D718" s="110" t="s">
        <v>1327</v>
      </c>
      <c r="E718" s="128" t="s">
        <v>1328</v>
      </c>
      <c r="F718" s="112"/>
      <c r="G718" s="113"/>
      <c r="H718" s="123"/>
      <c r="I718" s="124"/>
    </row>
    <row r="719" spans="1:9" ht="60" x14ac:dyDescent="0.2">
      <c r="A719" s="112" t="s">
        <v>1948</v>
      </c>
      <c r="B719" s="116">
        <v>14599</v>
      </c>
      <c r="C719" s="116"/>
      <c r="D719" s="116"/>
      <c r="E719" s="129" t="s">
        <v>1949</v>
      </c>
      <c r="F719" s="112" t="s">
        <v>1128</v>
      </c>
      <c r="G719" s="113">
        <v>1</v>
      </c>
      <c r="H719" s="119"/>
      <c r="I719" s="115"/>
    </row>
    <row r="720" spans="1:9" ht="15" x14ac:dyDescent="0.2">
      <c r="A720" s="112" t="s">
        <v>15</v>
      </c>
      <c r="B720" s="112">
        <v>88279</v>
      </c>
      <c r="C720" s="116" t="s">
        <v>26</v>
      </c>
      <c r="D720" s="116"/>
      <c r="E720" s="117" t="s">
        <v>1151</v>
      </c>
      <c r="F720" s="121" t="s">
        <v>1130</v>
      </c>
      <c r="G720" s="118">
        <v>100</v>
      </c>
      <c r="H720" s="170"/>
      <c r="I720" s="115"/>
    </row>
    <row r="721" spans="1:9" ht="15" x14ac:dyDescent="0.2">
      <c r="A721" s="112" t="s">
        <v>15</v>
      </c>
      <c r="B721" s="112">
        <v>88243</v>
      </c>
      <c r="C721" s="116" t="s">
        <v>26</v>
      </c>
      <c r="D721" s="116"/>
      <c r="E721" s="117" t="s">
        <v>1152</v>
      </c>
      <c r="F721" s="121" t="s">
        <v>1130</v>
      </c>
      <c r="G721" s="118">
        <v>100</v>
      </c>
      <c r="H721" s="170"/>
      <c r="I721" s="115"/>
    </row>
    <row r="722" spans="1:9" ht="15.75" x14ac:dyDescent="0.2">
      <c r="A722" s="116"/>
      <c r="B722" s="116"/>
      <c r="C722" s="116"/>
      <c r="D722" s="116"/>
      <c r="E722" s="120" t="s">
        <v>1132</v>
      </c>
      <c r="F722" s="112"/>
      <c r="G722" s="113"/>
      <c r="H722" s="123"/>
      <c r="I722" s="124"/>
    </row>
    <row r="723" spans="1:9" ht="15.75" x14ac:dyDescent="0.2">
      <c r="A723" s="116"/>
      <c r="B723" s="116"/>
      <c r="C723" s="116"/>
      <c r="D723" s="116"/>
      <c r="E723" s="129"/>
      <c r="F723" s="112"/>
      <c r="G723" s="113"/>
      <c r="H723" s="123"/>
      <c r="I723" s="124"/>
    </row>
    <row r="724" spans="1:9" ht="47.25" x14ac:dyDescent="0.2">
      <c r="A724" s="116"/>
      <c r="B724" s="116"/>
      <c r="C724" s="116"/>
      <c r="D724" s="110" t="s">
        <v>1329</v>
      </c>
      <c r="E724" s="128" t="s">
        <v>1330</v>
      </c>
      <c r="F724" s="112"/>
      <c r="G724" s="113"/>
      <c r="H724" s="123"/>
      <c r="I724" s="124"/>
    </row>
    <row r="725" spans="1:9" ht="60" x14ac:dyDescent="0.2">
      <c r="A725" s="112" t="s">
        <v>1871</v>
      </c>
      <c r="B725" s="116" t="s">
        <v>1950</v>
      </c>
      <c r="C725" s="116"/>
      <c r="D725" s="116"/>
      <c r="E725" s="129" t="s">
        <v>1951</v>
      </c>
      <c r="F725" s="112" t="s">
        <v>1128</v>
      </c>
      <c r="G725" s="113">
        <v>1</v>
      </c>
      <c r="H725" s="119"/>
      <c r="I725" s="115"/>
    </row>
    <row r="726" spans="1:9" ht="15" x14ac:dyDescent="0.2">
      <c r="A726" s="112" t="s">
        <v>15</v>
      </c>
      <c r="B726" s="112">
        <v>88279</v>
      </c>
      <c r="C726" s="116" t="s">
        <v>26</v>
      </c>
      <c r="D726" s="116"/>
      <c r="E726" s="117" t="s">
        <v>1151</v>
      </c>
      <c r="F726" s="121" t="s">
        <v>1130</v>
      </c>
      <c r="G726" s="118">
        <v>30</v>
      </c>
      <c r="H726" s="170"/>
      <c r="I726" s="115"/>
    </row>
    <row r="727" spans="1:9" ht="15" x14ac:dyDescent="0.2">
      <c r="A727" s="112" t="s">
        <v>15</v>
      </c>
      <c r="B727" s="112">
        <v>88243</v>
      </c>
      <c r="C727" s="116" t="s">
        <v>26</v>
      </c>
      <c r="D727" s="116"/>
      <c r="E727" s="117" t="s">
        <v>1152</v>
      </c>
      <c r="F727" s="121" t="s">
        <v>1130</v>
      </c>
      <c r="G727" s="118">
        <v>30</v>
      </c>
      <c r="H727" s="170"/>
      <c r="I727" s="115"/>
    </row>
    <row r="728" spans="1:9" ht="15.75" x14ac:dyDescent="0.2">
      <c r="A728" s="116"/>
      <c r="B728" s="116"/>
      <c r="C728" s="116"/>
      <c r="D728" s="116"/>
      <c r="E728" s="120" t="s">
        <v>1132</v>
      </c>
      <c r="F728" s="112"/>
      <c r="G728" s="113"/>
      <c r="H728" s="123"/>
      <c r="I728" s="124"/>
    </row>
    <row r="729" spans="1:9" ht="15.75" x14ac:dyDescent="0.2">
      <c r="A729" s="116"/>
      <c r="B729" s="116"/>
      <c r="C729" s="116"/>
      <c r="D729" s="116"/>
      <c r="E729" s="120"/>
      <c r="F729" s="112"/>
      <c r="G729" s="113"/>
      <c r="H729" s="123"/>
      <c r="I729" s="124"/>
    </row>
    <row r="730" spans="1:9" ht="15.75" x14ac:dyDescent="0.2">
      <c r="A730" s="300" t="s">
        <v>1331</v>
      </c>
      <c r="B730" s="301"/>
      <c r="C730" s="301"/>
      <c r="D730" s="301"/>
      <c r="E730" s="301"/>
      <c r="F730" s="301"/>
      <c r="G730" s="301"/>
      <c r="H730" s="301"/>
      <c r="I730" s="302"/>
    </row>
    <row r="731" spans="1:9" ht="15.75" x14ac:dyDescent="0.2">
      <c r="A731" s="116"/>
      <c r="B731" s="116"/>
      <c r="C731" s="116"/>
      <c r="D731" s="116"/>
      <c r="E731" s="125"/>
      <c r="F731" s="112"/>
      <c r="G731" s="113"/>
      <c r="H731" s="123"/>
      <c r="I731" s="124"/>
    </row>
    <row r="732" spans="1:9" ht="15.75" x14ac:dyDescent="0.2">
      <c r="A732" s="116"/>
      <c r="B732" s="116"/>
      <c r="C732" s="116"/>
      <c r="D732" s="110" t="s">
        <v>1332</v>
      </c>
      <c r="E732" s="128" t="s">
        <v>1333</v>
      </c>
      <c r="F732" s="112"/>
      <c r="G732" s="113"/>
      <c r="H732" s="123"/>
      <c r="I732" s="124"/>
    </row>
    <row r="733" spans="1:9" ht="15" x14ac:dyDescent="0.2">
      <c r="A733" s="112" t="s">
        <v>15</v>
      </c>
      <c r="B733" s="112">
        <v>88279</v>
      </c>
      <c r="C733" s="116" t="s">
        <v>26</v>
      </c>
      <c r="D733" s="116"/>
      <c r="E733" s="117" t="s">
        <v>1151</v>
      </c>
      <c r="F733" s="121" t="s">
        <v>1130</v>
      </c>
      <c r="G733" s="118">
        <v>0.35</v>
      </c>
      <c r="H733" s="170"/>
      <c r="I733" s="115"/>
    </row>
    <row r="734" spans="1:9" ht="15" x14ac:dyDescent="0.2">
      <c r="A734" s="112" t="s">
        <v>15</v>
      </c>
      <c r="B734" s="112">
        <v>88243</v>
      </c>
      <c r="C734" s="116" t="s">
        <v>26</v>
      </c>
      <c r="D734" s="116"/>
      <c r="E734" s="117" t="s">
        <v>1152</v>
      </c>
      <c r="F734" s="121" t="s">
        <v>1130</v>
      </c>
      <c r="G734" s="118">
        <v>0.35</v>
      </c>
      <c r="H734" s="170"/>
      <c r="I734" s="115"/>
    </row>
    <row r="735" spans="1:9" ht="15.75" x14ac:dyDescent="0.2">
      <c r="A735" s="116"/>
      <c r="B735" s="116"/>
      <c r="C735" s="116"/>
      <c r="D735" s="116"/>
      <c r="E735" s="120" t="s">
        <v>1132</v>
      </c>
      <c r="F735" s="112"/>
      <c r="G735" s="113"/>
      <c r="H735" s="123"/>
      <c r="I735" s="124"/>
    </row>
    <row r="736" spans="1:9" ht="15.75" x14ac:dyDescent="0.2">
      <c r="A736" s="116"/>
      <c r="B736" s="116"/>
      <c r="C736" s="116"/>
      <c r="D736" s="116"/>
      <c r="E736" s="125"/>
      <c r="F736" s="112"/>
      <c r="G736" s="113"/>
      <c r="H736" s="123"/>
      <c r="I736" s="124"/>
    </row>
    <row r="737" spans="1:9" ht="15.75" x14ac:dyDescent="0.2">
      <c r="A737" s="116"/>
      <c r="B737" s="116"/>
      <c r="C737" s="116"/>
      <c r="D737" s="110" t="s">
        <v>1334</v>
      </c>
      <c r="E737" s="128" t="s">
        <v>1335</v>
      </c>
      <c r="F737" s="144"/>
      <c r="G737" s="145"/>
      <c r="H737" s="123"/>
      <c r="I737" s="124"/>
    </row>
    <row r="738" spans="1:9" ht="15.75" x14ac:dyDescent="0.2">
      <c r="A738" s="112" t="s">
        <v>1934</v>
      </c>
      <c r="B738" s="116">
        <v>52030</v>
      </c>
      <c r="C738" s="116" t="s">
        <v>1836</v>
      </c>
      <c r="D738" s="110"/>
      <c r="E738" s="129" t="s">
        <v>1978</v>
      </c>
      <c r="F738" s="112" t="s">
        <v>1128</v>
      </c>
      <c r="G738" s="113">
        <v>1</v>
      </c>
      <c r="H738" s="119"/>
      <c r="I738" s="115"/>
    </row>
    <row r="739" spans="1:9" ht="15" x14ac:dyDescent="0.2">
      <c r="A739" s="112" t="s">
        <v>15</v>
      </c>
      <c r="B739" s="112">
        <v>88264</v>
      </c>
      <c r="C739" s="116" t="s">
        <v>26</v>
      </c>
      <c r="D739" s="116"/>
      <c r="E739" s="117" t="s">
        <v>1129</v>
      </c>
      <c r="F739" s="121" t="s">
        <v>1130</v>
      </c>
      <c r="G739" s="118">
        <v>0.4</v>
      </c>
      <c r="H739" s="170"/>
      <c r="I739" s="115"/>
    </row>
    <row r="740" spans="1:9" ht="15" x14ac:dyDescent="0.2">
      <c r="A740" s="112" t="s">
        <v>15</v>
      </c>
      <c r="B740" s="112">
        <v>88247</v>
      </c>
      <c r="C740" s="116" t="s">
        <v>26</v>
      </c>
      <c r="D740" s="116"/>
      <c r="E740" s="117" t="s">
        <v>1131</v>
      </c>
      <c r="F740" s="121" t="s">
        <v>1130</v>
      </c>
      <c r="G740" s="118">
        <v>0.4</v>
      </c>
      <c r="H740" s="170"/>
      <c r="I740" s="115"/>
    </row>
    <row r="741" spans="1:9" ht="15.75" x14ac:dyDescent="0.2">
      <c r="A741" s="116"/>
      <c r="B741" s="116"/>
      <c r="C741" s="116"/>
      <c r="D741" s="116"/>
      <c r="E741" s="120" t="s">
        <v>1132</v>
      </c>
      <c r="F741" s="112"/>
      <c r="G741" s="113"/>
      <c r="H741" s="123"/>
      <c r="I741" s="124"/>
    </row>
    <row r="742" spans="1:9" ht="15.75" x14ac:dyDescent="0.2">
      <c r="A742" s="116"/>
      <c r="B742" s="116"/>
      <c r="C742" s="116"/>
      <c r="D742" s="116"/>
      <c r="E742" s="125"/>
      <c r="F742" s="112"/>
      <c r="G742" s="113"/>
      <c r="H742" s="123"/>
      <c r="I742" s="124"/>
    </row>
    <row r="743" spans="1:9" ht="15.75" x14ac:dyDescent="0.25">
      <c r="A743" s="116"/>
      <c r="B743" s="116"/>
      <c r="C743" s="116"/>
      <c r="D743" s="110" t="s">
        <v>1336</v>
      </c>
      <c r="E743" s="146" t="s">
        <v>1337</v>
      </c>
      <c r="F743" s="112"/>
      <c r="G743" s="113"/>
      <c r="H743" s="147"/>
      <c r="I743" s="124"/>
    </row>
    <row r="744" spans="1:9" ht="15" x14ac:dyDescent="0.2">
      <c r="A744" s="112" t="s">
        <v>1884</v>
      </c>
      <c r="B744" s="116">
        <v>13510</v>
      </c>
      <c r="C744" s="116"/>
      <c r="D744" s="116"/>
      <c r="E744" s="148" t="s">
        <v>1937</v>
      </c>
      <c r="F744" s="112" t="s">
        <v>1128</v>
      </c>
      <c r="G744" s="113">
        <v>1</v>
      </c>
      <c r="H744" s="119"/>
      <c r="I744" s="115"/>
    </row>
    <row r="745" spans="1:9" ht="15" x14ac:dyDescent="0.2">
      <c r="A745" s="112" t="s">
        <v>15</v>
      </c>
      <c r="B745" s="112">
        <v>88279</v>
      </c>
      <c r="C745" s="116" t="s">
        <v>26</v>
      </c>
      <c r="D745" s="116"/>
      <c r="E745" s="117" t="s">
        <v>1151</v>
      </c>
      <c r="F745" s="121" t="s">
        <v>1130</v>
      </c>
      <c r="G745" s="118">
        <v>3.3</v>
      </c>
      <c r="H745" s="170"/>
      <c r="I745" s="115"/>
    </row>
    <row r="746" spans="1:9" ht="15" x14ac:dyDescent="0.2">
      <c r="A746" s="112" t="s">
        <v>15</v>
      </c>
      <c r="B746" s="112">
        <v>88243</v>
      </c>
      <c r="C746" s="116" t="s">
        <v>26</v>
      </c>
      <c r="D746" s="116"/>
      <c r="E746" s="117" t="s">
        <v>1338</v>
      </c>
      <c r="F746" s="121" t="s">
        <v>1130</v>
      </c>
      <c r="G746" s="118">
        <v>3.3</v>
      </c>
      <c r="H746" s="170"/>
      <c r="I746" s="115"/>
    </row>
    <row r="747" spans="1:9" ht="15.75" x14ac:dyDescent="0.2">
      <c r="A747" s="116"/>
      <c r="B747" s="116"/>
      <c r="C747" s="116"/>
      <c r="D747" s="116"/>
      <c r="E747" s="120" t="s">
        <v>1132</v>
      </c>
      <c r="F747" s="112"/>
      <c r="G747" s="113"/>
      <c r="H747" s="123"/>
      <c r="I747" s="124"/>
    </row>
    <row r="748" spans="1:9" ht="15.75" x14ac:dyDescent="0.2">
      <c r="A748" s="116"/>
      <c r="B748" s="116"/>
      <c r="C748" s="116"/>
      <c r="D748" s="116"/>
      <c r="E748" s="125"/>
      <c r="F748" s="112"/>
      <c r="G748" s="113"/>
      <c r="H748" s="123"/>
      <c r="I748" s="124"/>
    </row>
    <row r="749" spans="1:9" ht="15.75" x14ac:dyDescent="0.25">
      <c r="A749" s="116"/>
      <c r="B749" s="116"/>
      <c r="C749" s="116"/>
      <c r="D749" s="110" t="s">
        <v>1339</v>
      </c>
      <c r="E749" s="146" t="s">
        <v>1340</v>
      </c>
      <c r="F749" s="112"/>
      <c r="G749" s="113"/>
      <c r="H749" s="147"/>
      <c r="I749" s="124"/>
    </row>
    <row r="750" spans="1:9" ht="30" x14ac:dyDescent="0.2">
      <c r="A750" s="112" t="s">
        <v>1871</v>
      </c>
      <c r="B750" s="116" t="s">
        <v>1973</v>
      </c>
      <c r="C750" s="116"/>
      <c r="D750" s="116"/>
      <c r="E750" s="136" t="s">
        <v>1974</v>
      </c>
      <c r="F750" s="112" t="s">
        <v>1128</v>
      </c>
      <c r="G750" s="113">
        <v>1</v>
      </c>
      <c r="H750" s="119"/>
      <c r="I750" s="115"/>
    </row>
    <row r="751" spans="1:9" ht="15" x14ac:dyDescent="0.2">
      <c r="A751" s="112" t="s">
        <v>15</v>
      </c>
      <c r="B751" s="112">
        <v>88279</v>
      </c>
      <c r="C751" s="116" t="s">
        <v>26</v>
      </c>
      <c r="D751" s="116"/>
      <c r="E751" s="117" t="s">
        <v>1341</v>
      </c>
      <c r="F751" s="121" t="s">
        <v>1130</v>
      </c>
      <c r="G751" s="118">
        <v>4</v>
      </c>
      <c r="H751" s="170"/>
      <c r="I751" s="115"/>
    </row>
    <row r="752" spans="1:9" ht="15" x14ac:dyDescent="0.2">
      <c r="A752" s="112" t="s">
        <v>15</v>
      </c>
      <c r="B752" s="112">
        <v>88243</v>
      </c>
      <c r="C752" s="116" t="s">
        <v>26</v>
      </c>
      <c r="D752" s="116"/>
      <c r="E752" s="117" t="s">
        <v>1338</v>
      </c>
      <c r="F752" s="121" t="s">
        <v>1130</v>
      </c>
      <c r="G752" s="118">
        <v>4</v>
      </c>
      <c r="H752" s="170"/>
      <c r="I752" s="115"/>
    </row>
    <row r="753" spans="1:9" ht="15.75" x14ac:dyDescent="0.2">
      <c r="A753" s="116"/>
      <c r="B753" s="116"/>
      <c r="C753" s="116"/>
      <c r="D753" s="116"/>
      <c r="E753" s="120" t="s">
        <v>1132</v>
      </c>
      <c r="F753" s="112"/>
      <c r="G753" s="113"/>
      <c r="H753" s="123"/>
      <c r="I753" s="124"/>
    </row>
    <row r="754" spans="1:9" ht="15.75" x14ac:dyDescent="0.2">
      <c r="A754" s="116"/>
      <c r="B754" s="116"/>
      <c r="C754" s="116"/>
      <c r="D754" s="116"/>
      <c r="E754" s="125"/>
      <c r="F754" s="112"/>
      <c r="G754" s="113"/>
      <c r="H754" s="123"/>
      <c r="I754" s="124"/>
    </row>
    <row r="755" spans="1:9" ht="31.5" x14ac:dyDescent="0.2">
      <c r="A755" s="116"/>
      <c r="B755" s="116"/>
      <c r="C755" s="116"/>
      <c r="D755" s="110" t="s">
        <v>1342</v>
      </c>
      <c r="E755" s="134" t="s">
        <v>1343</v>
      </c>
      <c r="F755" s="130"/>
      <c r="G755" s="113"/>
      <c r="H755" s="123"/>
      <c r="I755" s="124"/>
    </row>
    <row r="756" spans="1:9" ht="30" x14ac:dyDescent="0.2">
      <c r="A756" s="112" t="s">
        <v>1871</v>
      </c>
      <c r="B756" s="116" t="s">
        <v>2030</v>
      </c>
      <c r="C756" s="116"/>
      <c r="D756" s="116"/>
      <c r="E756" s="136" t="s">
        <v>2031</v>
      </c>
      <c r="F756" s="130" t="s">
        <v>1128</v>
      </c>
      <c r="G756" s="113">
        <v>1</v>
      </c>
      <c r="H756" s="119"/>
      <c r="I756" s="115"/>
    </row>
    <row r="757" spans="1:9" ht="15" x14ac:dyDescent="0.2">
      <c r="A757" s="112" t="s">
        <v>15</v>
      </c>
      <c r="B757" s="112">
        <v>88279</v>
      </c>
      <c r="C757" s="116" t="s">
        <v>26</v>
      </c>
      <c r="D757" s="116"/>
      <c r="E757" s="117" t="s">
        <v>1341</v>
      </c>
      <c r="F757" s="121" t="s">
        <v>1130</v>
      </c>
      <c r="G757" s="118">
        <v>5</v>
      </c>
      <c r="H757" s="170"/>
      <c r="I757" s="115"/>
    </row>
    <row r="758" spans="1:9" ht="15" x14ac:dyDescent="0.2">
      <c r="A758" s="112" t="s">
        <v>15</v>
      </c>
      <c r="B758" s="112">
        <v>88243</v>
      </c>
      <c r="C758" s="116" t="s">
        <v>26</v>
      </c>
      <c r="D758" s="116"/>
      <c r="E758" s="117" t="s">
        <v>1338</v>
      </c>
      <c r="F758" s="121" t="s">
        <v>1130</v>
      </c>
      <c r="G758" s="118">
        <v>5</v>
      </c>
      <c r="H758" s="170"/>
      <c r="I758" s="115"/>
    </row>
    <row r="759" spans="1:9" ht="15.75" x14ac:dyDescent="0.2">
      <c r="A759" s="116"/>
      <c r="B759" s="116"/>
      <c r="C759" s="116"/>
      <c r="D759" s="116"/>
      <c r="E759" s="120" t="s">
        <v>1132</v>
      </c>
      <c r="F759" s="112"/>
      <c r="G759" s="113"/>
      <c r="H759" s="123"/>
      <c r="I759" s="124"/>
    </row>
    <row r="760" spans="1:9" ht="15.75" x14ac:dyDescent="0.2">
      <c r="A760" s="116"/>
      <c r="B760" s="116"/>
      <c r="C760" s="116"/>
      <c r="D760" s="116"/>
      <c r="E760" s="125"/>
      <c r="F760" s="112"/>
      <c r="G760" s="113"/>
      <c r="H760" s="123"/>
      <c r="I760" s="124"/>
    </row>
    <row r="761" spans="1:9" ht="31.5" x14ac:dyDescent="0.2">
      <c r="A761" s="116"/>
      <c r="B761" s="116"/>
      <c r="C761" s="116"/>
      <c r="D761" s="110" t="s">
        <v>1344</v>
      </c>
      <c r="E761" s="134" t="s">
        <v>1345</v>
      </c>
      <c r="F761" s="130"/>
      <c r="G761" s="113"/>
      <c r="H761" s="123"/>
      <c r="I761" s="124"/>
    </row>
    <row r="762" spans="1:9" ht="30" x14ac:dyDescent="0.2">
      <c r="A762" s="112" t="s">
        <v>1871</v>
      </c>
      <c r="B762" s="116" t="s">
        <v>2030</v>
      </c>
      <c r="C762" s="116"/>
      <c r="D762" s="116"/>
      <c r="E762" s="136" t="s">
        <v>2032</v>
      </c>
      <c r="F762" s="130" t="s">
        <v>1128</v>
      </c>
      <c r="G762" s="113">
        <v>1</v>
      </c>
      <c r="H762" s="119"/>
      <c r="I762" s="115"/>
    </row>
    <row r="763" spans="1:9" ht="15" x14ac:dyDescent="0.2">
      <c r="A763" s="112" t="s">
        <v>15</v>
      </c>
      <c r="B763" s="112">
        <v>88279</v>
      </c>
      <c r="C763" s="116" t="s">
        <v>26</v>
      </c>
      <c r="D763" s="116"/>
      <c r="E763" s="117" t="s">
        <v>1341</v>
      </c>
      <c r="F763" s="121" t="s">
        <v>1130</v>
      </c>
      <c r="G763" s="118">
        <v>5</v>
      </c>
      <c r="H763" s="170"/>
      <c r="I763" s="115"/>
    </row>
    <row r="764" spans="1:9" ht="15" x14ac:dyDescent="0.2">
      <c r="A764" s="112" t="s">
        <v>15</v>
      </c>
      <c r="B764" s="112">
        <v>88243</v>
      </c>
      <c r="C764" s="116" t="s">
        <v>26</v>
      </c>
      <c r="D764" s="116"/>
      <c r="E764" s="117" t="s">
        <v>1338</v>
      </c>
      <c r="F764" s="121" t="s">
        <v>1130</v>
      </c>
      <c r="G764" s="118">
        <v>5</v>
      </c>
      <c r="H764" s="170"/>
      <c r="I764" s="115"/>
    </row>
    <row r="765" spans="1:9" ht="15.75" x14ac:dyDescent="0.2">
      <c r="A765" s="116"/>
      <c r="B765" s="116"/>
      <c r="C765" s="116"/>
      <c r="D765" s="116"/>
      <c r="E765" s="120" t="s">
        <v>1132</v>
      </c>
      <c r="F765" s="112"/>
      <c r="G765" s="113"/>
      <c r="H765" s="123"/>
      <c r="I765" s="124"/>
    </row>
    <row r="766" spans="1:9" ht="15.75" x14ac:dyDescent="0.2">
      <c r="A766" s="116"/>
      <c r="B766" s="116"/>
      <c r="C766" s="116"/>
      <c r="D766" s="116"/>
      <c r="E766" s="125"/>
      <c r="F766" s="112"/>
      <c r="G766" s="113"/>
      <c r="H766" s="123"/>
      <c r="I766" s="124"/>
    </row>
    <row r="767" spans="1:9" ht="15.75" x14ac:dyDescent="0.2">
      <c r="A767" s="300" t="s">
        <v>1346</v>
      </c>
      <c r="B767" s="301"/>
      <c r="C767" s="301"/>
      <c r="D767" s="301"/>
      <c r="E767" s="301"/>
      <c r="F767" s="301"/>
      <c r="G767" s="301"/>
      <c r="H767" s="301"/>
      <c r="I767" s="302"/>
    </row>
    <row r="768" spans="1:9" ht="15.75" x14ac:dyDescent="0.2">
      <c r="A768" s="116"/>
      <c r="B768" s="116"/>
      <c r="C768" s="116"/>
      <c r="D768" s="116"/>
      <c r="E768" s="125"/>
      <c r="F768" s="112"/>
      <c r="G768" s="113"/>
      <c r="H768" s="123"/>
      <c r="I768" s="124"/>
    </row>
    <row r="769" spans="1:9" ht="15.75" x14ac:dyDescent="0.2">
      <c r="A769" s="112"/>
      <c r="B769" s="112"/>
      <c r="C769" s="112"/>
      <c r="D769" s="110" t="s">
        <v>1347</v>
      </c>
      <c r="E769" s="126" t="s">
        <v>1237</v>
      </c>
      <c r="F769" s="121"/>
      <c r="G769" s="122"/>
      <c r="H769" s="123"/>
      <c r="I769" s="124"/>
    </row>
    <row r="770" spans="1:9" ht="15" x14ac:dyDescent="0.2">
      <c r="A770" s="112" t="s">
        <v>131</v>
      </c>
      <c r="B770" s="112">
        <v>87306</v>
      </c>
      <c r="C770" s="112" t="s">
        <v>1836</v>
      </c>
      <c r="D770" s="116"/>
      <c r="E770" s="127" t="s">
        <v>1886</v>
      </c>
      <c r="F770" s="121" t="s">
        <v>1137</v>
      </c>
      <c r="G770" s="118">
        <v>1</v>
      </c>
      <c r="H770" s="123"/>
      <c r="I770" s="115"/>
    </row>
    <row r="771" spans="1:9" ht="15" x14ac:dyDescent="0.2">
      <c r="A771" s="112" t="s">
        <v>15</v>
      </c>
      <c r="B771" s="112">
        <v>88264</v>
      </c>
      <c r="C771" s="116" t="s">
        <v>26</v>
      </c>
      <c r="D771" s="116"/>
      <c r="E771" s="117" t="s">
        <v>1129</v>
      </c>
      <c r="F771" s="112" t="s">
        <v>1130</v>
      </c>
      <c r="G771" s="118">
        <v>0.65</v>
      </c>
      <c r="H771" s="170"/>
      <c r="I771" s="115"/>
    </row>
    <row r="772" spans="1:9" ht="15" x14ac:dyDescent="0.2">
      <c r="A772" s="112" t="s">
        <v>15</v>
      </c>
      <c r="B772" s="112">
        <v>88247</v>
      </c>
      <c r="C772" s="116" t="s">
        <v>26</v>
      </c>
      <c r="D772" s="116"/>
      <c r="E772" s="117" t="s">
        <v>1131</v>
      </c>
      <c r="F772" s="112" t="s">
        <v>1130</v>
      </c>
      <c r="G772" s="118">
        <v>0.65</v>
      </c>
      <c r="H772" s="170"/>
      <c r="I772" s="115"/>
    </row>
    <row r="773" spans="1:9" ht="15.75" x14ac:dyDescent="0.2">
      <c r="A773" s="112"/>
      <c r="B773" s="112"/>
      <c r="C773" s="112"/>
      <c r="D773" s="116"/>
      <c r="E773" s="120" t="s">
        <v>1132</v>
      </c>
      <c r="F773" s="121"/>
      <c r="G773" s="122"/>
      <c r="H773" s="123"/>
      <c r="I773" s="124"/>
    </row>
    <row r="774" spans="1:9" ht="15.75" x14ac:dyDescent="0.2">
      <c r="A774" s="112"/>
      <c r="B774" s="112"/>
      <c r="C774" s="112"/>
      <c r="D774" s="116"/>
      <c r="E774" s="120"/>
      <c r="F774" s="121"/>
      <c r="G774" s="122"/>
      <c r="H774" s="123"/>
      <c r="I774" s="124"/>
    </row>
    <row r="775" spans="1:9" ht="15.75" x14ac:dyDescent="0.2">
      <c r="A775" s="112"/>
      <c r="B775" s="112"/>
      <c r="C775" s="112"/>
      <c r="D775" s="110" t="s">
        <v>1348</v>
      </c>
      <c r="E775" s="126" t="s">
        <v>1239</v>
      </c>
      <c r="F775" s="121"/>
      <c r="G775" s="122"/>
      <c r="H775" s="123"/>
      <c r="I775" s="124"/>
    </row>
    <row r="776" spans="1:9" ht="15" x14ac:dyDescent="0.2">
      <c r="A776" s="112" t="s">
        <v>1934</v>
      </c>
      <c r="B776" s="112">
        <v>49274</v>
      </c>
      <c r="C776" s="112" t="s">
        <v>1836</v>
      </c>
      <c r="D776" s="116"/>
      <c r="E776" s="127" t="s">
        <v>1932</v>
      </c>
      <c r="F776" s="121" t="s">
        <v>1128</v>
      </c>
      <c r="G776" s="118">
        <v>1</v>
      </c>
      <c r="H776" s="123"/>
      <c r="I776" s="115"/>
    </row>
    <row r="777" spans="1:9" ht="15" x14ac:dyDescent="0.2">
      <c r="A777" s="112" t="s">
        <v>15</v>
      </c>
      <c r="B777" s="112">
        <v>88264</v>
      </c>
      <c r="C777" s="116" t="s">
        <v>26</v>
      </c>
      <c r="D777" s="116"/>
      <c r="E777" s="117" t="s">
        <v>1129</v>
      </c>
      <c r="F777" s="112" t="s">
        <v>1130</v>
      </c>
      <c r="G777" s="118">
        <v>0.4</v>
      </c>
      <c r="H777" s="170"/>
      <c r="I777" s="115"/>
    </row>
    <row r="778" spans="1:9" ht="15" x14ac:dyDescent="0.2">
      <c r="A778" s="112" t="s">
        <v>15</v>
      </c>
      <c r="B778" s="112">
        <v>88247</v>
      </c>
      <c r="C778" s="116" t="s">
        <v>26</v>
      </c>
      <c r="D778" s="116"/>
      <c r="E778" s="117" t="s">
        <v>1131</v>
      </c>
      <c r="F778" s="112" t="s">
        <v>1130</v>
      </c>
      <c r="G778" s="118">
        <v>0.4</v>
      </c>
      <c r="H778" s="170"/>
      <c r="I778" s="115"/>
    </row>
    <row r="779" spans="1:9" ht="15.75" x14ac:dyDescent="0.2">
      <c r="A779" s="112"/>
      <c r="B779" s="112"/>
      <c r="C779" s="112"/>
      <c r="D779" s="116"/>
      <c r="E779" s="120" t="s">
        <v>1132</v>
      </c>
      <c r="F779" s="121"/>
      <c r="G779" s="122"/>
      <c r="H779" s="123"/>
      <c r="I779" s="124"/>
    </row>
    <row r="780" spans="1:9" ht="15.75" x14ac:dyDescent="0.2">
      <c r="A780" s="112"/>
      <c r="B780" s="112"/>
      <c r="C780" s="112"/>
      <c r="D780" s="116"/>
      <c r="E780" s="120"/>
      <c r="F780" s="121"/>
      <c r="G780" s="122"/>
      <c r="H780" s="123"/>
      <c r="I780" s="124"/>
    </row>
    <row r="781" spans="1:9" ht="15.75" x14ac:dyDescent="0.2">
      <c r="A781" s="112"/>
      <c r="B781" s="112"/>
      <c r="C781" s="112"/>
      <c r="D781" s="110" t="s">
        <v>1349</v>
      </c>
      <c r="E781" s="128" t="s">
        <v>1241</v>
      </c>
      <c r="F781" s="121"/>
      <c r="G781" s="122"/>
      <c r="H781" s="123"/>
      <c r="I781" s="124"/>
    </row>
    <row r="782" spans="1:9" ht="15" x14ac:dyDescent="0.2">
      <c r="A782" s="112" t="s">
        <v>1934</v>
      </c>
      <c r="B782" s="112">
        <v>49463</v>
      </c>
      <c r="C782" s="112" t="s">
        <v>1836</v>
      </c>
      <c r="D782" s="116"/>
      <c r="E782" s="129" t="s">
        <v>1935</v>
      </c>
      <c r="F782" s="121" t="s">
        <v>1128</v>
      </c>
      <c r="G782" s="118">
        <v>1</v>
      </c>
      <c r="H782" s="123"/>
      <c r="I782" s="115"/>
    </row>
    <row r="783" spans="1:9" ht="15" x14ac:dyDescent="0.2">
      <c r="A783" s="112" t="s">
        <v>15</v>
      </c>
      <c r="B783" s="112">
        <v>88264</v>
      </c>
      <c r="C783" s="116" t="s">
        <v>26</v>
      </c>
      <c r="D783" s="116"/>
      <c r="E783" s="117" t="s">
        <v>1129</v>
      </c>
      <c r="F783" s="112" t="s">
        <v>1130</v>
      </c>
      <c r="G783" s="118">
        <v>0.4</v>
      </c>
      <c r="H783" s="170"/>
      <c r="I783" s="115"/>
    </row>
    <row r="784" spans="1:9" ht="15" x14ac:dyDescent="0.2">
      <c r="A784" s="112" t="s">
        <v>15</v>
      </c>
      <c r="B784" s="112">
        <v>88247</v>
      </c>
      <c r="C784" s="116" t="s">
        <v>26</v>
      </c>
      <c r="D784" s="116"/>
      <c r="E784" s="117" t="s">
        <v>1131</v>
      </c>
      <c r="F784" s="112" t="s">
        <v>1130</v>
      </c>
      <c r="G784" s="118">
        <v>0.4</v>
      </c>
      <c r="H784" s="170"/>
      <c r="I784" s="115"/>
    </row>
    <row r="785" spans="1:9" ht="15.75" x14ac:dyDescent="0.2">
      <c r="A785" s="112"/>
      <c r="B785" s="112"/>
      <c r="C785" s="112"/>
      <c r="D785" s="116"/>
      <c r="E785" s="120" t="s">
        <v>1132</v>
      </c>
      <c r="F785" s="121"/>
      <c r="G785" s="122"/>
      <c r="H785" s="123"/>
      <c r="I785" s="124"/>
    </row>
    <row r="786" spans="1:9" ht="15.75" x14ac:dyDescent="0.2">
      <c r="A786" s="112"/>
      <c r="B786" s="112"/>
      <c r="C786" s="112"/>
      <c r="D786" s="116"/>
      <c r="E786" s="120"/>
      <c r="F786" s="121"/>
      <c r="G786" s="122"/>
      <c r="H786" s="123"/>
      <c r="I786" s="124"/>
    </row>
    <row r="787" spans="1:9" ht="15.75" x14ac:dyDescent="0.2">
      <c r="A787" s="112"/>
      <c r="B787" s="112"/>
      <c r="C787" s="112"/>
      <c r="D787" s="110" t="s">
        <v>1350</v>
      </c>
      <c r="E787" s="128" t="s">
        <v>1243</v>
      </c>
      <c r="F787" s="121"/>
      <c r="G787" s="122"/>
      <c r="H787" s="123"/>
      <c r="I787" s="124"/>
    </row>
    <row r="788" spans="1:9" ht="15" x14ac:dyDescent="0.2">
      <c r="A788" s="112" t="s">
        <v>1884</v>
      </c>
      <c r="B788" s="112">
        <v>4018</v>
      </c>
      <c r="C788" s="112"/>
      <c r="D788" s="116"/>
      <c r="E788" s="129" t="s">
        <v>1940</v>
      </c>
      <c r="F788" s="121" t="s">
        <v>1128</v>
      </c>
      <c r="G788" s="118">
        <v>1</v>
      </c>
      <c r="H788" s="123"/>
      <c r="I788" s="115"/>
    </row>
    <row r="789" spans="1:9" ht="15" x14ac:dyDescent="0.2">
      <c r="A789" s="112" t="s">
        <v>15</v>
      </c>
      <c r="B789" s="112">
        <v>88264</v>
      </c>
      <c r="C789" s="116" t="s">
        <v>26</v>
      </c>
      <c r="D789" s="116"/>
      <c r="E789" s="117" t="s">
        <v>1129</v>
      </c>
      <c r="F789" s="112" t="s">
        <v>1130</v>
      </c>
      <c r="G789" s="118">
        <v>0.4</v>
      </c>
      <c r="H789" s="170"/>
      <c r="I789" s="115"/>
    </row>
    <row r="790" spans="1:9" ht="15" x14ac:dyDescent="0.2">
      <c r="A790" s="112" t="s">
        <v>15</v>
      </c>
      <c r="B790" s="112">
        <v>88247</v>
      </c>
      <c r="C790" s="116" t="s">
        <v>26</v>
      </c>
      <c r="D790" s="116"/>
      <c r="E790" s="117" t="s">
        <v>1131</v>
      </c>
      <c r="F790" s="112" t="s">
        <v>1130</v>
      </c>
      <c r="G790" s="118">
        <v>0.4</v>
      </c>
      <c r="H790" s="170"/>
      <c r="I790" s="115"/>
    </row>
    <row r="791" spans="1:9" ht="15.75" x14ac:dyDescent="0.2">
      <c r="A791" s="112"/>
      <c r="B791" s="112"/>
      <c r="C791" s="112"/>
      <c r="D791" s="116"/>
      <c r="E791" s="120" t="s">
        <v>1132</v>
      </c>
      <c r="F791" s="121"/>
      <c r="G791" s="122"/>
      <c r="H791" s="123"/>
      <c r="I791" s="124"/>
    </row>
    <row r="792" spans="1:9" ht="15.75" x14ac:dyDescent="0.2">
      <c r="A792" s="112"/>
      <c r="B792" s="112"/>
      <c r="C792" s="112"/>
      <c r="D792" s="116"/>
      <c r="E792" s="120"/>
      <c r="F792" s="121"/>
      <c r="G792" s="122"/>
      <c r="H792" s="123"/>
      <c r="I792" s="124"/>
    </row>
    <row r="793" spans="1:9" ht="15.75" x14ac:dyDescent="0.2">
      <c r="A793" s="112"/>
      <c r="B793" s="112"/>
      <c r="C793" s="112"/>
      <c r="D793" s="110" t="s">
        <v>1351</v>
      </c>
      <c r="E793" s="128" t="s">
        <v>1245</v>
      </c>
      <c r="F793" s="121"/>
      <c r="G793" s="122"/>
      <c r="H793" s="123"/>
      <c r="I793" s="124"/>
    </row>
    <row r="794" spans="1:9" ht="30" x14ac:dyDescent="0.2">
      <c r="A794" s="112" t="s">
        <v>1884</v>
      </c>
      <c r="B794" s="112">
        <v>4037</v>
      </c>
      <c r="C794" s="112" t="s">
        <v>1836</v>
      </c>
      <c r="D794" s="116"/>
      <c r="E794" s="129" t="s">
        <v>1952</v>
      </c>
      <c r="F794" s="121" t="s">
        <v>1128</v>
      </c>
      <c r="G794" s="122">
        <v>1</v>
      </c>
      <c r="H794" s="123"/>
      <c r="I794" s="115"/>
    </row>
    <row r="795" spans="1:9" ht="15" x14ac:dyDescent="0.2">
      <c r="A795" s="112" t="s">
        <v>15</v>
      </c>
      <c r="B795" s="112">
        <v>88264</v>
      </c>
      <c r="C795" s="116" t="s">
        <v>26</v>
      </c>
      <c r="D795" s="116"/>
      <c r="E795" s="117" t="s">
        <v>1129</v>
      </c>
      <c r="F795" s="112" t="s">
        <v>1130</v>
      </c>
      <c r="G795" s="118">
        <v>0.4</v>
      </c>
      <c r="H795" s="170"/>
      <c r="I795" s="115"/>
    </row>
    <row r="796" spans="1:9" ht="15" x14ac:dyDescent="0.2">
      <c r="A796" s="112" t="s">
        <v>15</v>
      </c>
      <c r="B796" s="112">
        <v>88247</v>
      </c>
      <c r="C796" s="116" t="s">
        <v>26</v>
      </c>
      <c r="D796" s="116"/>
      <c r="E796" s="117" t="s">
        <v>1131</v>
      </c>
      <c r="F796" s="112" t="s">
        <v>1130</v>
      </c>
      <c r="G796" s="118">
        <v>0.4</v>
      </c>
      <c r="H796" s="170"/>
      <c r="I796" s="115"/>
    </row>
    <row r="797" spans="1:9" ht="15.75" x14ac:dyDescent="0.2">
      <c r="A797" s="112"/>
      <c r="B797" s="112"/>
      <c r="C797" s="112"/>
      <c r="D797" s="116"/>
      <c r="E797" s="120" t="s">
        <v>1132</v>
      </c>
      <c r="F797" s="121"/>
      <c r="G797" s="122"/>
      <c r="H797" s="123"/>
      <c r="I797" s="124"/>
    </row>
    <row r="798" spans="1:9" ht="15.75" x14ac:dyDescent="0.2">
      <c r="A798" s="112"/>
      <c r="B798" s="112"/>
      <c r="C798" s="112"/>
      <c r="D798" s="116"/>
      <c r="E798" s="120"/>
      <c r="F798" s="121"/>
      <c r="G798" s="122"/>
      <c r="H798" s="123"/>
      <c r="I798" s="124"/>
    </row>
    <row r="799" spans="1:9" ht="15.75" x14ac:dyDescent="0.2">
      <c r="A799" s="112"/>
      <c r="B799" s="112"/>
      <c r="C799" s="112"/>
      <c r="D799" s="110" t="s">
        <v>1352</v>
      </c>
      <c r="E799" s="128" t="s">
        <v>1247</v>
      </c>
      <c r="F799" s="130"/>
      <c r="G799" s="122"/>
      <c r="H799" s="123"/>
      <c r="I799" s="124"/>
    </row>
    <row r="800" spans="1:9" ht="15" x14ac:dyDescent="0.2">
      <c r="A800" s="112" t="s">
        <v>1934</v>
      </c>
      <c r="B800" s="112">
        <v>49249</v>
      </c>
      <c r="C800" s="112"/>
      <c r="D800" s="116"/>
      <c r="E800" s="129" t="s">
        <v>1953</v>
      </c>
      <c r="F800" s="130" t="s">
        <v>1128</v>
      </c>
      <c r="G800" s="122">
        <v>1</v>
      </c>
      <c r="H800" s="123"/>
      <c r="I800" s="115"/>
    </row>
    <row r="801" spans="1:9" ht="15" x14ac:dyDescent="0.2">
      <c r="A801" s="112" t="s">
        <v>15</v>
      </c>
      <c r="B801" s="112">
        <v>88264</v>
      </c>
      <c r="C801" s="116" t="s">
        <v>26</v>
      </c>
      <c r="D801" s="116"/>
      <c r="E801" s="117" t="s">
        <v>1129</v>
      </c>
      <c r="F801" s="112" t="s">
        <v>1130</v>
      </c>
      <c r="G801" s="118">
        <v>0.16</v>
      </c>
      <c r="H801" s="170"/>
      <c r="I801" s="115"/>
    </row>
    <row r="802" spans="1:9" ht="15" x14ac:dyDescent="0.2">
      <c r="A802" s="112" t="s">
        <v>15</v>
      </c>
      <c r="B802" s="112">
        <v>88247</v>
      </c>
      <c r="C802" s="116" t="s">
        <v>26</v>
      </c>
      <c r="D802" s="116"/>
      <c r="E802" s="117" t="s">
        <v>1131</v>
      </c>
      <c r="F802" s="112" t="s">
        <v>1130</v>
      </c>
      <c r="G802" s="118">
        <v>0.16</v>
      </c>
      <c r="H802" s="170"/>
      <c r="I802" s="115"/>
    </row>
    <row r="803" spans="1:9" ht="15.75" x14ac:dyDescent="0.2">
      <c r="A803" s="112"/>
      <c r="B803" s="112"/>
      <c r="C803" s="112"/>
      <c r="D803" s="116"/>
      <c r="E803" s="120" t="s">
        <v>1132</v>
      </c>
      <c r="F803" s="121"/>
      <c r="G803" s="122"/>
      <c r="H803" s="123"/>
      <c r="I803" s="124"/>
    </row>
    <row r="804" spans="1:9" ht="15.75" x14ac:dyDescent="0.2">
      <c r="A804" s="112"/>
      <c r="B804" s="112"/>
      <c r="C804" s="112"/>
      <c r="D804" s="116"/>
      <c r="E804" s="120"/>
      <c r="F804" s="121"/>
      <c r="G804" s="122"/>
      <c r="H804" s="123"/>
      <c r="I804" s="124"/>
    </row>
    <row r="805" spans="1:9" ht="15.75" x14ac:dyDescent="0.25">
      <c r="A805" s="112"/>
      <c r="B805" s="112"/>
      <c r="C805" s="112"/>
      <c r="D805" s="110" t="s">
        <v>1353</v>
      </c>
      <c r="E805" s="131" t="s">
        <v>1249</v>
      </c>
      <c r="F805" s="130"/>
      <c r="G805" s="132"/>
      <c r="H805" s="123"/>
      <c r="I805" s="124"/>
    </row>
    <row r="806" spans="1:9" ht="30" x14ac:dyDescent="0.2">
      <c r="A806" s="112" t="s">
        <v>1884</v>
      </c>
      <c r="B806" s="112">
        <v>13307</v>
      </c>
      <c r="C806" s="112"/>
      <c r="D806" s="116"/>
      <c r="E806" s="133" t="s">
        <v>1954</v>
      </c>
      <c r="F806" s="130" t="s">
        <v>1128</v>
      </c>
      <c r="G806" s="122">
        <v>1</v>
      </c>
      <c r="H806" s="123"/>
      <c r="I806" s="115"/>
    </row>
    <row r="807" spans="1:9" ht="15" x14ac:dyDescent="0.2">
      <c r="A807" s="112" t="s">
        <v>15</v>
      </c>
      <c r="B807" s="112">
        <v>88264</v>
      </c>
      <c r="C807" s="116" t="s">
        <v>26</v>
      </c>
      <c r="D807" s="116"/>
      <c r="E807" s="117" t="s">
        <v>1129</v>
      </c>
      <c r="F807" s="112" t="s">
        <v>1130</v>
      </c>
      <c r="G807" s="118">
        <v>0.4</v>
      </c>
      <c r="H807" s="170"/>
      <c r="I807" s="115"/>
    </row>
    <row r="808" spans="1:9" ht="15" x14ac:dyDescent="0.2">
      <c r="A808" s="112" t="s">
        <v>15</v>
      </c>
      <c r="B808" s="112">
        <v>88247</v>
      </c>
      <c r="C808" s="116" t="s">
        <v>26</v>
      </c>
      <c r="D808" s="116"/>
      <c r="E808" s="117" t="s">
        <v>1131</v>
      </c>
      <c r="F808" s="112" t="s">
        <v>1130</v>
      </c>
      <c r="G808" s="118">
        <v>0.4</v>
      </c>
      <c r="H808" s="170"/>
      <c r="I808" s="115"/>
    </row>
    <row r="809" spans="1:9" ht="15.75" x14ac:dyDescent="0.2">
      <c r="A809" s="112"/>
      <c r="B809" s="112"/>
      <c r="C809" s="112"/>
      <c r="D809" s="116"/>
      <c r="E809" s="120" t="s">
        <v>1132</v>
      </c>
      <c r="F809" s="121"/>
      <c r="G809" s="122"/>
      <c r="H809" s="123"/>
      <c r="I809" s="124"/>
    </row>
    <row r="810" spans="1:9" ht="15.75" x14ac:dyDescent="0.2">
      <c r="A810" s="112"/>
      <c r="B810" s="112"/>
      <c r="C810" s="112"/>
      <c r="D810" s="116"/>
      <c r="E810" s="120"/>
      <c r="F810" s="121"/>
      <c r="G810" s="122"/>
      <c r="H810" s="123"/>
      <c r="I810" s="124"/>
    </row>
    <row r="811" spans="1:9" ht="15.75" x14ac:dyDescent="0.25">
      <c r="A811" s="112"/>
      <c r="B811" s="112"/>
      <c r="C811" s="112"/>
      <c r="D811" s="110" t="s">
        <v>1354</v>
      </c>
      <c r="E811" s="131" t="s">
        <v>1355</v>
      </c>
      <c r="F811" s="130"/>
      <c r="G811" s="122"/>
      <c r="H811" s="123"/>
      <c r="I811" s="124"/>
    </row>
    <row r="812" spans="1:9" ht="15" x14ac:dyDescent="0.2">
      <c r="A812" s="112" t="s">
        <v>131</v>
      </c>
      <c r="B812" s="112">
        <v>35749</v>
      </c>
      <c r="C812" s="112" t="s">
        <v>1836</v>
      </c>
      <c r="D812" s="116"/>
      <c r="E812" s="133" t="s">
        <v>1888</v>
      </c>
      <c r="F812" s="130" t="s">
        <v>1137</v>
      </c>
      <c r="G812" s="122">
        <v>1</v>
      </c>
      <c r="H812" s="123"/>
      <c r="I812" s="115"/>
    </row>
    <row r="813" spans="1:9" ht="15" x14ac:dyDescent="0.2">
      <c r="A813" s="112" t="s">
        <v>15</v>
      </c>
      <c r="B813" s="112">
        <v>88264</v>
      </c>
      <c r="C813" s="116" t="s">
        <v>26</v>
      </c>
      <c r="D813" s="116"/>
      <c r="E813" s="117" t="s">
        <v>1129</v>
      </c>
      <c r="F813" s="112" t="s">
        <v>1130</v>
      </c>
      <c r="G813" s="118">
        <v>0.2</v>
      </c>
      <c r="H813" s="170"/>
      <c r="I813" s="115"/>
    </row>
    <row r="814" spans="1:9" ht="15" x14ac:dyDescent="0.2">
      <c r="A814" s="112" t="s">
        <v>15</v>
      </c>
      <c r="B814" s="112">
        <v>88247</v>
      </c>
      <c r="C814" s="116" t="s">
        <v>26</v>
      </c>
      <c r="D814" s="116"/>
      <c r="E814" s="117" t="s">
        <v>1131</v>
      </c>
      <c r="F814" s="112" t="s">
        <v>1130</v>
      </c>
      <c r="G814" s="118">
        <v>0.2</v>
      </c>
      <c r="H814" s="170"/>
      <c r="I814" s="115"/>
    </row>
    <row r="815" spans="1:9" ht="15.75" x14ac:dyDescent="0.2">
      <c r="A815" s="112"/>
      <c r="B815" s="112"/>
      <c r="C815" s="112"/>
      <c r="D815" s="116"/>
      <c r="E815" s="120" t="s">
        <v>1132</v>
      </c>
      <c r="F815" s="121"/>
      <c r="G815" s="122"/>
      <c r="H815" s="123"/>
      <c r="I815" s="124"/>
    </row>
    <row r="816" spans="1:9" ht="15" x14ac:dyDescent="0.2">
      <c r="A816" s="112"/>
      <c r="B816" s="112"/>
      <c r="C816" s="112"/>
      <c r="D816" s="116"/>
      <c r="E816" s="117"/>
      <c r="F816" s="121"/>
      <c r="G816" s="118"/>
      <c r="H816" s="123"/>
      <c r="I816" s="115"/>
    </row>
    <row r="817" spans="1:9" ht="15.75" x14ac:dyDescent="0.2">
      <c r="A817" s="110"/>
      <c r="B817" s="110"/>
      <c r="C817" s="110"/>
      <c r="D817" s="110" t="s">
        <v>1356</v>
      </c>
      <c r="E817" s="111" t="s">
        <v>1254</v>
      </c>
      <c r="F817" s="112"/>
      <c r="G817" s="113"/>
      <c r="H817" s="114"/>
      <c r="I817" s="115"/>
    </row>
    <row r="818" spans="1:9" ht="15" x14ac:dyDescent="0.2">
      <c r="A818" s="112" t="s">
        <v>131</v>
      </c>
      <c r="B818" s="112">
        <v>703</v>
      </c>
      <c r="C818" s="112" t="s">
        <v>1836</v>
      </c>
      <c r="D818" s="116"/>
      <c r="E818" s="117" t="s">
        <v>1889</v>
      </c>
      <c r="F818" s="112" t="s">
        <v>1137</v>
      </c>
      <c r="G818" s="118">
        <v>1</v>
      </c>
      <c r="H818" s="119"/>
      <c r="I818" s="115"/>
    </row>
    <row r="819" spans="1:9" ht="15" x14ac:dyDescent="0.2">
      <c r="A819" s="112" t="s">
        <v>15</v>
      </c>
      <c r="B819" s="112">
        <v>88264</v>
      </c>
      <c r="C819" s="116" t="s">
        <v>26</v>
      </c>
      <c r="D819" s="116"/>
      <c r="E819" s="117" t="s">
        <v>1129</v>
      </c>
      <c r="F819" s="112" t="s">
        <v>1130</v>
      </c>
      <c r="G819" s="118">
        <v>0.5</v>
      </c>
      <c r="H819" s="170"/>
      <c r="I819" s="115"/>
    </row>
    <row r="820" spans="1:9" ht="15" x14ac:dyDescent="0.2">
      <c r="A820" s="112" t="s">
        <v>15</v>
      </c>
      <c r="B820" s="112">
        <v>88247</v>
      </c>
      <c r="C820" s="116" t="s">
        <v>26</v>
      </c>
      <c r="D820" s="116"/>
      <c r="E820" s="117" t="s">
        <v>1131</v>
      </c>
      <c r="F820" s="112" t="s">
        <v>1130</v>
      </c>
      <c r="G820" s="118">
        <v>0.5</v>
      </c>
      <c r="H820" s="170"/>
      <c r="I820" s="115"/>
    </row>
    <row r="821" spans="1:9" ht="15.75" x14ac:dyDescent="0.2">
      <c r="A821" s="112"/>
      <c r="B821" s="112"/>
      <c r="C821" s="112"/>
      <c r="D821" s="116"/>
      <c r="E821" s="120" t="s">
        <v>1132</v>
      </c>
      <c r="F821" s="121"/>
      <c r="G821" s="122"/>
      <c r="H821" s="123"/>
      <c r="I821" s="124"/>
    </row>
    <row r="822" spans="1:9" ht="15.75" x14ac:dyDescent="0.2">
      <c r="A822" s="112"/>
      <c r="B822" s="112"/>
      <c r="C822" s="112"/>
      <c r="D822" s="116"/>
      <c r="E822" s="120"/>
      <c r="F822" s="121"/>
      <c r="G822" s="122"/>
      <c r="H822" s="123"/>
      <c r="I822" s="124"/>
    </row>
    <row r="823" spans="1:9" ht="15.75" x14ac:dyDescent="0.2">
      <c r="A823" s="110"/>
      <c r="B823" s="110"/>
      <c r="C823" s="110"/>
      <c r="D823" s="110" t="s">
        <v>1357</v>
      </c>
      <c r="E823" s="111" t="s">
        <v>1256</v>
      </c>
      <c r="F823" s="112"/>
      <c r="G823" s="113"/>
      <c r="H823" s="114"/>
      <c r="I823" s="115"/>
    </row>
    <row r="824" spans="1:9" ht="15" x14ac:dyDescent="0.2">
      <c r="A824" s="112" t="s">
        <v>1884</v>
      </c>
      <c r="B824" s="112">
        <v>4096</v>
      </c>
      <c r="C824" s="112" t="s">
        <v>1836</v>
      </c>
      <c r="D824" s="116"/>
      <c r="E824" s="117" t="s">
        <v>1933</v>
      </c>
      <c r="F824" s="112" t="s">
        <v>1128</v>
      </c>
      <c r="G824" s="118">
        <v>1</v>
      </c>
      <c r="H824" s="119"/>
      <c r="I824" s="115"/>
    </row>
    <row r="825" spans="1:9" ht="15" x14ac:dyDescent="0.2">
      <c r="A825" s="112" t="s">
        <v>15</v>
      </c>
      <c r="B825" s="112">
        <v>88264</v>
      </c>
      <c r="C825" s="116" t="s">
        <v>26</v>
      </c>
      <c r="D825" s="116"/>
      <c r="E825" s="117" t="s">
        <v>1129</v>
      </c>
      <c r="F825" s="112" t="s">
        <v>1130</v>
      </c>
      <c r="G825" s="118">
        <v>0.33</v>
      </c>
      <c r="H825" s="170"/>
      <c r="I825" s="115"/>
    </row>
    <row r="826" spans="1:9" ht="15" x14ac:dyDescent="0.2">
      <c r="A826" s="112" t="s">
        <v>15</v>
      </c>
      <c r="B826" s="112">
        <v>88247</v>
      </c>
      <c r="C826" s="116" t="s">
        <v>26</v>
      </c>
      <c r="D826" s="116"/>
      <c r="E826" s="117" t="s">
        <v>1131</v>
      </c>
      <c r="F826" s="112" t="s">
        <v>1130</v>
      </c>
      <c r="G826" s="118">
        <v>0.33</v>
      </c>
      <c r="H826" s="170"/>
      <c r="I826" s="115"/>
    </row>
    <row r="827" spans="1:9" ht="15.75" x14ac:dyDescent="0.2">
      <c r="A827" s="112"/>
      <c r="B827" s="112"/>
      <c r="C827" s="112"/>
      <c r="D827" s="116"/>
      <c r="E827" s="120" t="s">
        <v>1132</v>
      </c>
      <c r="F827" s="121"/>
      <c r="G827" s="122"/>
      <c r="H827" s="123"/>
      <c r="I827" s="124"/>
    </row>
    <row r="828" spans="1:9" ht="15.75" x14ac:dyDescent="0.2">
      <c r="A828" s="112"/>
      <c r="B828" s="112"/>
      <c r="C828" s="112"/>
      <c r="D828" s="116"/>
      <c r="E828" s="120"/>
      <c r="F828" s="121"/>
      <c r="G828" s="122"/>
      <c r="H828" s="123"/>
      <c r="I828" s="124"/>
    </row>
    <row r="829" spans="1:9" ht="15.75" x14ac:dyDescent="0.2">
      <c r="A829" s="110"/>
      <c r="B829" s="110"/>
      <c r="C829" s="110"/>
      <c r="D829" s="110" t="s">
        <v>1358</v>
      </c>
      <c r="E829" s="134" t="s">
        <v>1258</v>
      </c>
      <c r="F829" s="135"/>
      <c r="G829" s="113"/>
      <c r="H829" s="114"/>
      <c r="I829" s="115"/>
    </row>
    <row r="830" spans="1:9" ht="45" x14ac:dyDescent="0.2">
      <c r="A830" s="112" t="s">
        <v>1884</v>
      </c>
      <c r="B830" s="116">
        <v>8945</v>
      </c>
      <c r="C830" s="112" t="s">
        <v>1836</v>
      </c>
      <c r="D830" s="116"/>
      <c r="E830" s="136" t="s">
        <v>1936</v>
      </c>
      <c r="F830" s="135" t="s">
        <v>1128</v>
      </c>
      <c r="G830" s="118">
        <v>1</v>
      </c>
      <c r="H830" s="119"/>
      <c r="I830" s="115"/>
    </row>
    <row r="831" spans="1:9" ht="15" x14ac:dyDescent="0.2">
      <c r="A831" s="112" t="s">
        <v>15</v>
      </c>
      <c r="B831" s="112">
        <v>88264</v>
      </c>
      <c r="C831" s="116" t="s">
        <v>26</v>
      </c>
      <c r="D831" s="116"/>
      <c r="E831" s="117" t="s">
        <v>1129</v>
      </c>
      <c r="F831" s="112" t="s">
        <v>1130</v>
      </c>
      <c r="G831" s="118">
        <v>0.33</v>
      </c>
      <c r="H831" s="170"/>
      <c r="I831" s="115"/>
    </row>
    <row r="832" spans="1:9" ht="15" x14ac:dyDescent="0.2">
      <c r="A832" s="112" t="s">
        <v>15</v>
      </c>
      <c r="B832" s="112">
        <v>88247</v>
      </c>
      <c r="C832" s="116" t="s">
        <v>26</v>
      </c>
      <c r="D832" s="116"/>
      <c r="E832" s="117" t="s">
        <v>1131</v>
      </c>
      <c r="F832" s="112" t="s">
        <v>1130</v>
      </c>
      <c r="G832" s="118">
        <v>0.33</v>
      </c>
      <c r="H832" s="170"/>
      <c r="I832" s="115"/>
    </row>
    <row r="833" spans="1:9" ht="15.75" x14ac:dyDescent="0.2">
      <c r="A833" s="112"/>
      <c r="B833" s="112"/>
      <c r="C833" s="112"/>
      <c r="D833" s="116"/>
      <c r="E833" s="120" t="s">
        <v>1132</v>
      </c>
      <c r="F833" s="121"/>
      <c r="G833" s="122"/>
      <c r="H833" s="123"/>
      <c r="I833" s="124"/>
    </row>
    <row r="834" spans="1:9" ht="15.75" x14ac:dyDescent="0.2">
      <c r="A834" s="112"/>
      <c r="B834" s="112"/>
      <c r="C834" s="112"/>
      <c r="D834" s="116"/>
      <c r="E834" s="120"/>
      <c r="F834" s="121"/>
      <c r="G834" s="122"/>
      <c r="H834" s="123"/>
      <c r="I834" s="124"/>
    </row>
    <row r="835" spans="1:9" ht="15.75" x14ac:dyDescent="0.2">
      <c r="A835" s="110"/>
      <c r="B835" s="110"/>
      <c r="C835" s="110"/>
      <c r="D835" s="110" t="s">
        <v>1359</v>
      </c>
      <c r="E835" s="111" t="s">
        <v>1260</v>
      </c>
      <c r="F835" s="112"/>
      <c r="G835" s="113"/>
      <c r="H835" s="114"/>
      <c r="I835" s="115"/>
    </row>
    <row r="836" spans="1:9" ht="15" x14ac:dyDescent="0.2">
      <c r="A836" s="112" t="s">
        <v>1884</v>
      </c>
      <c r="B836" s="116">
        <v>4015</v>
      </c>
      <c r="C836" s="112"/>
      <c r="D836" s="116"/>
      <c r="E836" s="117" t="s">
        <v>1941</v>
      </c>
      <c r="F836" s="112" t="s">
        <v>1128</v>
      </c>
      <c r="G836" s="118">
        <v>1</v>
      </c>
      <c r="H836" s="119"/>
      <c r="I836" s="115"/>
    </row>
    <row r="837" spans="1:9" ht="15" x14ac:dyDescent="0.2">
      <c r="A837" s="112" t="s">
        <v>15</v>
      </c>
      <c r="B837" s="112">
        <v>88264</v>
      </c>
      <c r="C837" s="116" t="s">
        <v>26</v>
      </c>
      <c r="D837" s="116"/>
      <c r="E837" s="117" t="s">
        <v>1129</v>
      </c>
      <c r="F837" s="112" t="s">
        <v>1130</v>
      </c>
      <c r="G837" s="118">
        <v>0.33</v>
      </c>
      <c r="H837" s="170"/>
      <c r="I837" s="115"/>
    </row>
    <row r="838" spans="1:9" ht="15" x14ac:dyDescent="0.2">
      <c r="A838" s="112" t="s">
        <v>15</v>
      </c>
      <c r="B838" s="112">
        <v>88247</v>
      </c>
      <c r="C838" s="116" t="s">
        <v>26</v>
      </c>
      <c r="D838" s="116"/>
      <c r="E838" s="117" t="s">
        <v>1131</v>
      </c>
      <c r="F838" s="112" t="s">
        <v>1130</v>
      </c>
      <c r="G838" s="118">
        <v>0.33</v>
      </c>
      <c r="H838" s="170"/>
      <c r="I838" s="115"/>
    </row>
    <row r="839" spans="1:9" ht="15.75" x14ac:dyDescent="0.2">
      <c r="A839" s="112"/>
      <c r="B839" s="112"/>
      <c r="C839" s="112"/>
      <c r="D839" s="116"/>
      <c r="E839" s="120" t="s">
        <v>1132</v>
      </c>
      <c r="F839" s="121"/>
      <c r="G839" s="122"/>
      <c r="H839" s="123"/>
      <c r="I839" s="124"/>
    </row>
    <row r="840" spans="1:9" ht="15.75" x14ac:dyDescent="0.2">
      <c r="A840" s="112"/>
      <c r="B840" s="112"/>
      <c r="C840" s="112"/>
      <c r="D840" s="116"/>
      <c r="E840" s="120"/>
      <c r="F840" s="121"/>
      <c r="G840" s="122"/>
      <c r="H840" s="123"/>
      <c r="I840" s="124"/>
    </row>
    <row r="841" spans="1:9" ht="15.75" x14ac:dyDescent="0.2">
      <c r="A841" s="110"/>
      <c r="B841" s="110"/>
      <c r="C841" s="110"/>
      <c r="D841" s="110" t="s">
        <v>1360</v>
      </c>
      <c r="E841" s="111" t="s">
        <v>1262</v>
      </c>
      <c r="F841" s="112"/>
      <c r="G841" s="113"/>
      <c r="H841" s="114"/>
      <c r="I841" s="115"/>
    </row>
    <row r="842" spans="1:9" ht="30" x14ac:dyDescent="0.2">
      <c r="A842" s="112" t="s">
        <v>1884</v>
      </c>
      <c r="B842" s="112">
        <v>4034</v>
      </c>
      <c r="C842" s="112"/>
      <c r="D842" s="116"/>
      <c r="E842" s="117" t="s">
        <v>1955</v>
      </c>
      <c r="F842" s="112" t="s">
        <v>1128</v>
      </c>
      <c r="G842" s="118">
        <v>1</v>
      </c>
      <c r="H842" s="119"/>
      <c r="I842" s="115"/>
    </row>
    <row r="843" spans="1:9" ht="15" x14ac:dyDescent="0.2">
      <c r="A843" s="112" t="s">
        <v>15</v>
      </c>
      <c r="B843" s="112">
        <v>88264</v>
      </c>
      <c r="C843" s="116" t="s">
        <v>26</v>
      </c>
      <c r="D843" s="116"/>
      <c r="E843" s="117" t="s">
        <v>1129</v>
      </c>
      <c r="F843" s="112" t="s">
        <v>1130</v>
      </c>
      <c r="G843" s="118">
        <v>0.16</v>
      </c>
      <c r="H843" s="170"/>
      <c r="I843" s="115"/>
    </row>
    <row r="844" spans="1:9" ht="15" x14ac:dyDescent="0.2">
      <c r="A844" s="112" t="s">
        <v>15</v>
      </c>
      <c r="B844" s="112">
        <v>88247</v>
      </c>
      <c r="C844" s="116" t="s">
        <v>26</v>
      </c>
      <c r="D844" s="116"/>
      <c r="E844" s="117" t="s">
        <v>1131</v>
      </c>
      <c r="F844" s="112" t="s">
        <v>1130</v>
      </c>
      <c r="G844" s="118">
        <v>0.16</v>
      </c>
      <c r="H844" s="170"/>
      <c r="I844" s="115"/>
    </row>
    <row r="845" spans="1:9" ht="15.75" x14ac:dyDescent="0.2">
      <c r="A845" s="112"/>
      <c r="B845" s="112"/>
      <c r="C845" s="112"/>
      <c r="D845" s="116"/>
      <c r="E845" s="120" t="s">
        <v>1132</v>
      </c>
      <c r="F845" s="121"/>
      <c r="G845" s="122"/>
      <c r="H845" s="123"/>
      <c r="I845" s="124"/>
    </row>
    <row r="846" spans="1:9" ht="15" x14ac:dyDescent="0.2">
      <c r="A846" s="112"/>
      <c r="B846" s="112"/>
      <c r="C846" s="112"/>
      <c r="D846" s="116"/>
      <c r="E846" s="117"/>
      <c r="F846" s="112"/>
      <c r="G846" s="118"/>
      <c r="H846" s="119"/>
      <c r="I846" s="115"/>
    </row>
    <row r="847" spans="1:9" ht="15.75" x14ac:dyDescent="0.2">
      <c r="A847" s="110"/>
      <c r="B847" s="110"/>
      <c r="C847" s="110"/>
      <c r="D847" s="110" t="s">
        <v>1361</v>
      </c>
      <c r="E847" s="111" t="s">
        <v>1265</v>
      </c>
      <c r="F847" s="112"/>
      <c r="G847" s="113"/>
      <c r="H847" s="114"/>
      <c r="I847" s="115"/>
    </row>
    <row r="848" spans="1:9" ht="15" x14ac:dyDescent="0.2">
      <c r="A848" s="112" t="s">
        <v>131</v>
      </c>
      <c r="B848" s="112">
        <v>2592</v>
      </c>
      <c r="C848" s="112" t="s">
        <v>1836</v>
      </c>
      <c r="D848" s="116"/>
      <c r="E848" s="117" t="s">
        <v>1887</v>
      </c>
      <c r="F848" s="112" t="s">
        <v>1128</v>
      </c>
      <c r="G848" s="118">
        <v>1</v>
      </c>
      <c r="H848" s="119"/>
      <c r="I848" s="115"/>
    </row>
    <row r="849" spans="1:9" ht="15" x14ac:dyDescent="0.2">
      <c r="A849" s="112" t="s">
        <v>15</v>
      </c>
      <c r="B849" s="112">
        <v>88264</v>
      </c>
      <c r="C849" s="116" t="s">
        <v>26</v>
      </c>
      <c r="D849" s="116"/>
      <c r="E849" s="117" t="s">
        <v>1129</v>
      </c>
      <c r="F849" s="112" t="s">
        <v>1130</v>
      </c>
      <c r="G849" s="118">
        <v>0.16</v>
      </c>
      <c r="H849" s="170"/>
      <c r="I849" s="115"/>
    </row>
    <row r="850" spans="1:9" ht="15" x14ac:dyDescent="0.2">
      <c r="A850" s="112" t="s">
        <v>15</v>
      </c>
      <c r="B850" s="112">
        <v>88247</v>
      </c>
      <c r="C850" s="116" t="s">
        <v>26</v>
      </c>
      <c r="D850" s="116"/>
      <c r="E850" s="117" t="s">
        <v>1131</v>
      </c>
      <c r="F850" s="112" t="s">
        <v>1130</v>
      </c>
      <c r="G850" s="118">
        <v>0.16</v>
      </c>
      <c r="H850" s="170"/>
      <c r="I850" s="115"/>
    </row>
    <row r="851" spans="1:9" ht="15.75" x14ac:dyDescent="0.2">
      <c r="A851" s="112"/>
      <c r="B851" s="112"/>
      <c r="C851" s="112"/>
      <c r="D851" s="116"/>
      <c r="E851" s="120" t="s">
        <v>1132</v>
      </c>
      <c r="F851" s="121"/>
      <c r="G851" s="122"/>
      <c r="H851" s="123"/>
      <c r="I851" s="124"/>
    </row>
    <row r="852" spans="1:9" ht="15.75" x14ac:dyDescent="0.2">
      <c r="A852" s="112"/>
      <c r="B852" s="112"/>
      <c r="C852" s="112"/>
      <c r="D852" s="116"/>
      <c r="E852" s="120"/>
      <c r="F852" s="121"/>
      <c r="G852" s="122"/>
      <c r="H852" s="123"/>
      <c r="I852" s="124"/>
    </row>
    <row r="853" spans="1:9" ht="15.75" x14ac:dyDescent="0.2">
      <c r="A853" s="110"/>
      <c r="B853" s="110"/>
      <c r="C853" s="110"/>
      <c r="D853" s="110" t="s">
        <v>1362</v>
      </c>
      <c r="E853" s="111" t="s">
        <v>1267</v>
      </c>
      <c r="F853" s="112"/>
      <c r="G853" s="113"/>
      <c r="H853" s="114"/>
      <c r="I853" s="115"/>
    </row>
    <row r="854" spans="1:9" ht="30" x14ac:dyDescent="0.2">
      <c r="A854" s="112" t="s">
        <v>1884</v>
      </c>
      <c r="B854" s="112">
        <v>13301</v>
      </c>
      <c r="C854" s="112"/>
      <c r="D854" s="116"/>
      <c r="E854" s="117" t="s">
        <v>1956</v>
      </c>
      <c r="F854" s="112" t="s">
        <v>1128</v>
      </c>
      <c r="G854" s="118">
        <v>1</v>
      </c>
      <c r="H854" s="119"/>
      <c r="I854" s="115"/>
    </row>
    <row r="855" spans="1:9" ht="15" x14ac:dyDescent="0.2">
      <c r="A855" s="112" t="s">
        <v>15</v>
      </c>
      <c r="B855" s="112">
        <v>88264</v>
      </c>
      <c r="C855" s="116" t="s">
        <v>26</v>
      </c>
      <c r="D855" s="116"/>
      <c r="E855" s="117" t="s">
        <v>1129</v>
      </c>
      <c r="F855" s="112" t="s">
        <v>1130</v>
      </c>
      <c r="G855" s="118">
        <v>0.16</v>
      </c>
      <c r="H855" s="170"/>
      <c r="I855" s="115"/>
    </row>
    <row r="856" spans="1:9" ht="15" x14ac:dyDescent="0.2">
      <c r="A856" s="112" t="s">
        <v>15</v>
      </c>
      <c r="B856" s="112">
        <v>88247</v>
      </c>
      <c r="C856" s="116" t="s">
        <v>26</v>
      </c>
      <c r="D856" s="116"/>
      <c r="E856" s="117" t="s">
        <v>1131</v>
      </c>
      <c r="F856" s="112" t="s">
        <v>1130</v>
      </c>
      <c r="G856" s="118">
        <v>0.16</v>
      </c>
      <c r="H856" s="170"/>
      <c r="I856" s="115"/>
    </row>
    <row r="857" spans="1:9" ht="15.75" x14ac:dyDescent="0.2">
      <c r="A857" s="112"/>
      <c r="B857" s="112"/>
      <c r="C857" s="112"/>
      <c r="D857" s="116"/>
      <c r="E857" s="120" t="s">
        <v>1132</v>
      </c>
      <c r="F857" s="121"/>
      <c r="G857" s="122"/>
      <c r="H857" s="123"/>
      <c r="I857" s="124"/>
    </row>
    <row r="858" spans="1:9" ht="15.75" x14ac:dyDescent="0.2">
      <c r="A858" s="112"/>
      <c r="B858" s="112"/>
      <c r="C858" s="112"/>
      <c r="D858" s="116"/>
      <c r="E858" s="120"/>
      <c r="F858" s="121"/>
      <c r="G858" s="122"/>
      <c r="H858" s="123"/>
      <c r="I858" s="124"/>
    </row>
    <row r="859" spans="1:9" ht="15.75" x14ac:dyDescent="0.25">
      <c r="A859" s="110"/>
      <c r="B859" s="110"/>
      <c r="C859" s="110"/>
      <c r="D859" s="110" t="s">
        <v>1363</v>
      </c>
      <c r="E859" s="131" t="s">
        <v>1269</v>
      </c>
      <c r="F859" s="112"/>
      <c r="G859" s="113"/>
      <c r="H859" s="114"/>
      <c r="I859" s="115"/>
    </row>
    <row r="860" spans="1:9" ht="15" x14ac:dyDescent="0.2">
      <c r="A860" s="112" t="s">
        <v>131</v>
      </c>
      <c r="B860" s="112">
        <v>2592</v>
      </c>
      <c r="C860" s="112" t="s">
        <v>1836</v>
      </c>
      <c r="D860" s="116"/>
      <c r="E860" s="133" t="s">
        <v>1887</v>
      </c>
      <c r="F860" s="112" t="s">
        <v>1128</v>
      </c>
      <c r="G860" s="118">
        <v>1</v>
      </c>
      <c r="H860" s="119"/>
      <c r="I860" s="115"/>
    </row>
    <row r="861" spans="1:9" ht="15" x14ac:dyDescent="0.2">
      <c r="A861" s="112" t="s">
        <v>15</v>
      </c>
      <c r="B861" s="112">
        <v>88264</v>
      </c>
      <c r="C861" s="116" t="s">
        <v>26</v>
      </c>
      <c r="D861" s="116"/>
      <c r="E861" s="117" t="s">
        <v>1129</v>
      </c>
      <c r="F861" s="112" t="s">
        <v>1130</v>
      </c>
      <c r="G861" s="118">
        <v>0.16</v>
      </c>
      <c r="H861" s="170"/>
      <c r="I861" s="115"/>
    </row>
    <row r="862" spans="1:9" ht="15" x14ac:dyDescent="0.2">
      <c r="A862" s="112" t="s">
        <v>15</v>
      </c>
      <c r="B862" s="112">
        <v>88247</v>
      </c>
      <c r="C862" s="116" t="s">
        <v>26</v>
      </c>
      <c r="D862" s="116"/>
      <c r="E862" s="117" t="s">
        <v>1131</v>
      </c>
      <c r="F862" s="112" t="s">
        <v>1130</v>
      </c>
      <c r="G862" s="118">
        <v>0.16</v>
      </c>
      <c r="H862" s="170"/>
      <c r="I862" s="115"/>
    </row>
    <row r="863" spans="1:9" ht="15.75" x14ac:dyDescent="0.2">
      <c r="A863" s="112"/>
      <c r="B863" s="112"/>
      <c r="C863" s="112"/>
      <c r="D863" s="116"/>
      <c r="E863" s="120" t="s">
        <v>1132</v>
      </c>
      <c r="F863" s="121"/>
      <c r="G863" s="122"/>
      <c r="H863" s="123"/>
      <c r="I863" s="124"/>
    </row>
    <row r="864" spans="1:9" ht="15.75" x14ac:dyDescent="0.2">
      <c r="A864" s="112"/>
      <c r="B864" s="112"/>
      <c r="C864" s="112"/>
      <c r="D864" s="116"/>
      <c r="E864" s="120"/>
      <c r="F864" s="121"/>
      <c r="G864" s="122"/>
      <c r="H864" s="123"/>
      <c r="I864" s="124"/>
    </row>
    <row r="865" spans="1:9" ht="15.75" x14ac:dyDescent="0.2">
      <c r="A865" s="110"/>
      <c r="B865" s="110"/>
      <c r="C865" s="110"/>
      <c r="D865" s="110" t="s">
        <v>1339</v>
      </c>
      <c r="E865" s="111" t="s">
        <v>1364</v>
      </c>
      <c r="F865" s="112"/>
      <c r="G865" s="113"/>
      <c r="H865" s="114"/>
      <c r="I865" s="115"/>
    </row>
    <row r="866" spans="1:9" ht="15" x14ac:dyDescent="0.2">
      <c r="A866" s="112" t="s">
        <v>1884</v>
      </c>
      <c r="B866" s="112">
        <v>2002</v>
      </c>
      <c r="C866" s="112"/>
      <c r="D866" s="116"/>
      <c r="E866" s="117" t="s">
        <v>1968</v>
      </c>
      <c r="F866" s="112" t="s">
        <v>1128</v>
      </c>
      <c r="G866" s="118">
        <v>1</v>
      </c>
      <c r="H866" s="119"/>
      <c r="I866" s="115"/>
    </row>
    <row r="867" spans="1:9" ht="15" x14ac:dyDescent="0.2">
      <c r="A867" s="112" t="s">
        <v>15</v>
      </c>
      <c r="B867" s="112">
        <v>88264</v>
      </c>
      <c r="C867" s="116" t="s">
        <v>26</v>
      </c>
      <c r="D867" s="116"/>
      <c r="E867" s="117" t="s">
        <v>1129</v>
      </c>
      <c r="F867" s="112" t="s">
        <v>1130</v>
      </c>
      <c r="G867" s="118">
        <v>0.05</v>
      </c>
      <c r="H867" s="170"/>
      <c r="I867" s="115"/>
    </row>
    <row r="868" spans="1:9" ht="15" x14ac:dyDescent="0.2">
      <c r="A868" s="112" t="s">
        <v>15</v>
      </c>
      <c r="B868" s="112">
        <v>88247</v>
      </c>
      <c r="C868" s="116" t="s">
        <v>26</v>
      </c>
      <c r="D868" s="116"/>
      <c r="E868" s="117" t="s">
        <v>1131</v>
      </c>
      <c r="F868" s="112" t="s">
        <v>1130</v>
      </c>
      <c r="G868" s="118">
        <v>0.05</v>
      </c>
      <c r="H868" s="170"/>
      <c r="I868" s="115"/>
    </row>
    <row r="869" spans="1:9" ht="15.75" x14ac:dyDescent="0.2">
      <c r="A869" s="112"/>
      <c r="B869" s="112"/>
      <c r="C869" s="112"/>
      <c r="D869" s="116"/>
      <c r="E869" s="120" t="s">
        <v>1132</v>
      </c>
      <c r="F869" s="121"/>
      <c r="G869" s="122"/>
      <c r="H869" s="123"/>
      <c r="I869" s="124"/>
    </row>
    <row r="870" spans="1:9" ht="15.75" x14ac:dyDescent="0.2">
      <c r="A870" s="112"/>
      <c r="B870" s="112"/>
      <c r="C870" s="112"/>
      <c r="D870" s="116"/>
      <c r="E870" s="120"/>
      <c r="F870" s="121"/>
      <c r="G870" s="122"/>
      <c r="H870" s="123"/>
      <c r="I870" s="124"/>
    </row>
    <row r="871" spans="1:9" ht="15.75" x14ac:dyDescent="0.2">
      <c r="A871" s="110"/>
      <c r="B871" s="110"/>
      <c r="C871" s="110"/>
      <c r="D871" s="110" t="s">
        <v>1342</v>
      </c>
      <c r="E871" s="111" t="s">
        <v>1365</v>
      </c>
      <c r="F871" s="112"/>
      <c r="G871" s="113"/>
      <c r="H871" s="114"/>
      <c r="I871" s="115"/>
    </row>
    <row r="872" spans="1:9" ht="15" x14ac:dyDescent="0.2">
      <c r="A872" s="112" t="s">
        <v>1884</v>
      </c>
      <c r="B872" s="112">
        <v>2001</v>
      </c>
      <c r="C872" s="112" t="s">
        <v>1836</v>
      </c>
      <c r="D872" s="116"/>
      <c r="E872" s="125" t="s">
        <v>1969</v>
      </c>
      <c r="F872" s="112" t="s">
        <v>1128</v>
      </c>
      <c r="G872" s="118">
        <v>1</v>
      </c>
      <c r="H872" s="119"/>
      <c r="I872" s="115"/>
    </row>
    <row r="873" spans="1:9" ht="15" x14ac:dyDescent="0.2">
      <c r="A873" s="112" t="s">
        <v>15</v>
      </c>
      <c r="B873" s="112">
        <v>88264</v>
      </c>
      <c r="C873" s="116" t="s">
        <v>26</v>
      </c>
      <c r="D873" s="116"/>
      <c r="E873" s="117" t="s">
        <v>1129</v>
      </c>
      <c r="F873" s="112" t="s">
        <v>1130</v>
      </c>
      <c r="G873" s="118">
        <v>0.05</v>
      </c>
      <c r="H873" s="170"/>
      <c r="I873" s="115"/>
    </row>
    <row r="874" spans="1:9" ht="15" x14ac:dyDescent="0.2">
      <c r="A874" s="112" t="s">
        <v>15</v>
      </c>
      <c r="B874" s="112">
        <v>88247</v>
      </c>
      <c r="C874" s="116" t="s">
        <v>26</v>
      </c>
      <c r="D874" s="116"/>
      <c r="E874" s="117" t="s">
        <v>1131</v>
      </c>
      <c r="F874" s="112" t="s">
        <v>1130</v>
      </c>
      <c r="G874" s="118">
        <v>0.05</v>
      </c>
      <c r="H874" s="170"/>
      <c r="I874" s="115"/>
    </row>
    <row r="875" spans="1:9" ht="15.75" x14ac:dyDescent="0.2">
      <c r="A875" s="112"/>
      <c r="B875" s="112"/>
      <c r="C875" s="112"/>
      <c r="D875" s="116"/>
      <c r="E875" s="120" t="s">
        <v>1132</v>
      </c>
      <c r="F875" s="121"/>
      <c r="G875" s="122"/>
      <c r="H875" s="123"/>
      <c r="I875" s="124"/>
    </row>
    <row r="876" spans="1:9" ht="15.75" x14ac:dyDescent="0.2">
      <c r="A876" s="112"/>
      <c r="B876" s="112"/>
      <c r="C876" s="112"/>
      <c r="D876" s="116"/>
      <c r="E876" s="120"/>
      <c r="F876" s="121"/>
      <c r="G876" s="122"/>
      <c r="H876" s="123"/>
      <c r="I876" s="124"/>
    </row>
    <row r="877" spans="1:9" ht="15.75" x14ac:dyDescent="0.2">
      <c r="A877" s="110"/>
      <c r="B877" s="110"/>
      <c r="C877" s="110"/>
      <c r="D877" s="110" t="s">
        <v>1344</v>
      </c>
      <c r="E877" s="111" t="s">
        <v>1366</v>
      </c>
      <c r="F877" s="112"/>
      <c r="G877" s="113"/>
      <c r="H877" s="114"/>
      <c r="I877" s="115"/>
    </row>
    <row r="878" spans="1:9" ht="15" x14ac:dyDescent="0.2">
      <c r="A878" s="112" t="s">
        <v>1884</v>
      </c>
      <c r="B878" s="112">
        <v>2003</v>
      </c>
      <c r="C878" s="112"/>
      <c r="D878" s="116"/>
      <c r="E878" s="125" t="s">
        <v>1970</v>
      </c>
      <c r="F878" s="112" t="s">
        <v>1128</v>
      </c>
      <c r="G878" s="118">
        <v>1</v>
      </c>
      <c r="H878" s="119"/>
      <c r="I878" s="115"/>
    </row>
    <row r="879" spans="1:9" ht="15" x14ac:dyDescent="0.2">
      <c r="A879" s="112" t="s">
        <v>15</v>
      </c>
      <c r="B879" s="112">
        <v>88264</v>
      </c>
      <c r="C879" s="116" t="s">
        <v>26</v>
      </c>
      <c r="D879" s="116"/>
      <c r="E879" s="117" t="s">
        <v>1129</v>
      </c>
      <c r="F879" s="112" t="s">
        <v>1130</v>
      </c>
      <c r="G879" s="118">
        <v>0.05</v>
      </c>
      <c r="H879" s="170"/>
      <c r="I879" s="115"/>
    </row>
    <row r="880" spans="1:9" ht="15" x14ac:dyDescent="0.2">
      <c r="A880" s="112" t="s">
        <v>15</v>
      </c>
      <c r="B880" s="112">
        <v>88247</v>
      </c>
      <c r="C880" s="116" t="s">
        <v>26</v>
      </c>
      <c r="D880" s="116"/>
      <c r="E880" s="117" t="s">
        <v>1131</v>
      </c>
      <c r="F880" s="112" t="s">
        <v>1130</v>
      </c>
      <c r="G880" s="118">
        <v>0.05</v>
      </c>
      <c r="H880" s="170"/>
      <c r="I880" s="115"/>
    </row>
    <row r="881" spans="1:9" ht="15.75" x14ac:dyDescent="0.2">
      <c r="A881" s="112"/>
      <c r="B881" s="112"/>
      <c r="C881" s="112"/>
      <c r="D881" s="116"/>
      <c r="E881" s="120" t="s">
        <v>1132</v>
      </c>
      <c r="F881" s="121"/>
      <c r="G881" s="122"/>
      <c r="H881" s="123"/>
      <c r="I881" s="124"/>
    </row>
    <row r="882" spans="1:9" ht="15.75" x14ac:dyDescent="0.2">
      <c r="A882" s="112"/>
      <c r="B882" s="112"/>
      <c r="C882" s="112"/>
      <c r="D882" s="116"/>
      <c r="E882" s="120"/>
      <c r="F882" s="121"/>
      <c r="G882" s="122"/>
      <c r="H882" s="123"/>
      <c r="I882" s="124"/>
    </row>
    <row r="883" spans="1:9" ht="31.5" x14ac:dyDescent="0.25">
      <c r="A883" s="112"/>
      <c r="B883" s="112"/>
      <c r="C883" s="112"/>
      <c r="D883" s="110" t="s">
        <v>1367</v>
      </c>
      <c r="E883" s="131" t="s">
        <v>1368</v>
      </c>
      <c r="F883" s="112"/>
      <c r="G883" s="113"/>
      <c r="H883" s="114"/>
      <c r="I883" s="115"/>
    </row>
    <row r="884" spans="1:9" ht="30" x14ac:dyDescent="0.2">
      <c r="A884" s="112" t="s">
        <v>1075</v>
      </c>
      <c r="B884" s="112"/>
      <c r="C884" s="112"/>
      <c r="D884" s="116"/>
      <c r="E884" s="133" t="s">
        <v>1368</v>
      </c>
      <c r="F884" s="112" t="s">
        <v>1137</v>
      </c>
      <c r="G884" s="118">
        <v>1</v>
      </c>
      <c r="H884" s="119"/>
      <c r="I884" s="115"/>
    </row>
    <row r="885" spans="1:9" ht="15" x14ac:dyDescent="0.2">
      <c r="A885" s="112" t="s">
        <v>15</v>
      </c>
      <c r="B885" s="112">
        <v>88264</v>
      </c>
      <c r="C885" s="116" t="s">
        <v>26</v>
      </c>
      <c r="D885" s="116"/>
      <c r="E885" s="117" t="s">
        <v>1129</v>
      </c>
      <c r="F885" s="112" t="s">
        <v>1130</v>
      </c>
      <c r="G885" s="118">
        <v>0.6</v>
      </c>
      <c r="H885" s="170"/>
      <c r="I885" s="115"/>
    </row>
    <row r="886" spans="1:9" ht="15" x14ac:dyDescent="0.2">
      <c r="A886" s="112" t="s">
        <v>15</v>
      </c>
      <c r="B886" s="112">
        <v>88247</v>
      </c>
      <c r="C886" s="116" t="s">
        <v>26</v>
      </c>
      <c r="D886" s="116"/>
      <c r="E886" s="117" t="s">
        <v>1131</v>
      </c>
      <c r="F886" s="112" t="s">
        <v>1130</v>
      </c>
      <c r="G886" s="118">
        <v>0.6</v>
      </c>
      <c r="H886" s="170"/>
      <c r="I886" s="115"/>
    </row>
    <row r="887" spans="1:9" ht="15.75" x14ac:dyDescent="0.2">
      <c r="A887" s="112"/>
      <c r="B887" s="112"/>
      <c r="C887" s="112"/>
      <c r="D887" s="116"/>
      <c r="E887" s="120" t="s">
        <v>1132</v>
      </c>
      <c r="F887" s="121"/>
      <c r="G887" s="122"/>
      <c r="H887" s="123"/>
      <c r="I887" s="124"/>
    </row>
    <row r="888" spans="1:9" ht="15.75" x14ac:dyDescent="0.2">
      <c r="A888" s="112"/>
      <c r="B888" s="112"/>
      <c r="C888" s="112"/>
      <c r="D888" s="116"/>
      <c r="E888" s="120"/>
      <c r="F888" s="121"/>
      <c r="G888" s="122"/>
      <c r="H888" s="123"/>
      <c r="I888" s="124"/>
    </row>
    <row r="889" spans="1:9" ht="31.5" x14ac:dyDescent="0.25">
      <c r="A889" s="112"/>
      <c r="B889" s="112"/>
      <c r="C889" s="112"/>
      <c r="D889" s="110" t="s">
        <v>1369</v>
      </c>
      <c r="E889" s="131" t="s">
        <v>1370</v>
      </c>
      <c r="F889" s="112"/>
      <c r="G889" s="113"/>
      <c r="H889" s="114"/>
      <c r="I889" s="115"/>
    </row>
    <row r="890" spans="1:9" ht="30" x14ac:dyDescent="0.2">
      <c r="A890" s="112" t="s">
        <v>1075</v>
      </c>
      <c r="B890" s="112"/>
      <c r="C890" s="112"/>
      <c r="D890" s="116"/>
      <c r="E890" s="133" t="s">
        <v>1370</v>
      </c>
      <c r="F890" s="112" t="s">
        <v>1137</v>
      </c>
      <c r="G890" s="118">
        <v>1</v>
      </c>
      <c r="H890" s="119"/>
      <c r="I890" s="115"/>
    </row>
    <row r="891" spans="1:9" ht="15" x14ac:dyDescent="0.2">
      <c r="A891" s="112" t="s">
        <v>15</v>
      </c>
      <c r="B891" s="112">
        <v>88264</v>
      </c>
      <c r="C891" s="116" t="s">
        <v>26</v>
      </c>
      <c r="D891" s="116"/>
      <c r="E891" s="117" t="s">
        <v>1129</v>
      </c>
      <c r="F891" s="112" t="s">
        <v>1130</v>
      </c>
      <c r="G891" s="118">
        <v>0.09</v>
      </c>
      <c r="H891" s="170"/>
      <c r="I891" s="115"/>
    </row>
    <row r="892" spans="1:9" ht="15" x14ac:dyDescent="0.2">
      <c r="A892" s="112" t="s">
        <v>15</v>
      </c>
      <c r="B892" s="112">
        <v>88247</v>
      </c>
      <c r="C892" s="116" t="s">
        <v>26</v>
      </c>
      <c r="D892" s="116"/>
      <c r="E892" s="117" t="s">
        <v>1131</v>
      </c>
      <c r="F892" s="112" t="s">
        <v>1130</v>
      </c>
      <c r="G892" s="118">
        <v>0.09</v>
      </c>
      <c r="H892" s="170"/>
      <c r="I892" s="115"/>
    </row>
    <row r="893" spans="1:9" ht="15.75" x14ac:dyDescent="0.2">
      <c r="A893" s="112"/>
      <c r="B893" s="112"/>
      <c r="C893" s="112"/>
      <c r="D893" s="116"/>
      <c r="E893" s="120" t="s">
        <v>1132</v>
      </c>
      <c r="F893" s="121"/>
      <c r="G893" s="122"/>
      <c r="H893" s="123"/>
      <c r="I893" s="124"/>
    </row>
    <row r="894" spans="1:9" ht="15.75" x14ac:dyDescent="0.2">
      <c r="A894" s="112"/>
      <c r="B894" s="112"/>
      <c r="C894" s="112"/>
      <c r="D894" s="116"/>
      <c r="E894" s="120"/>
      <c r="F894" s="121"/>
      <c r="G894" s="122"/>
      <c r="H894" s="123"/>
      <c r="I894" s="124"/>
    </row>
    <row r="895" spans="1:9" ht="31.5" x14ac:dyDescent="0.25">
      <c r="A895" s="112"/>
      <c r="B895" s="112"/>
      <c r="C895" s="112"/>
      <c r="D895" s="110" t="s">
        <v>1371</v>
      </c>
      <c r="E895" s="131" t="s">
        <v>1306</v>
      </c>
      <c r="F895" s="112"/>
      <c r="G895" s="113"/>
      <c r="H895" s="114"/>
      <c r="I895" s="115"/>
    </row>
    <row r="896" spans="1:9" ht="30" x14ac:dyDescent="0.2">
      <c r="A896" s="112" t="s">
        <v>1075</v>
      </c>
      <c r="B896" s="112"/>
      <c r="C896" s="112"/>
      <c r="D896" s="116"/>
      <c r="E896" s="133" t="s">
        <v>1306</v>
      </c>
      <c r="F896" s="112" t="s">
        <v>1137</v>
      </c>
      <c r="G896" s="118">
        <v>1</v>
      </c>
      <c r="H896" s="119"/>
      <c r="I896" s="115"/>
    </row>
    <row r="897" spans="1:9" ht="15" x14ac:dyDescent="0.2">
      <c r="A897" s="112" t="s">
        <v>15</v>
      </c>
      <c r="B897" s="112">
        <v>88264</v>
      </c>
      <c r="C897" s="116" t="s">
        <v>26</v>
      </c>
      <c r="D897" s="116"/>
      <c r="E897" s="117" t="s">
        <v>1129</v>
      </c>
      <c r="F897" s="112" t="s">
        <v>1130</v>
      </c>
      <c r="G897" s="118">
        <v>0.09</v>
      </c>
      <c r="H897" s="170"/>
      <c r="I897" s="115"/>
    </row>
    <row r="898" spans="1:9" ht="15" x14ac:dyDescent="0.2">
      <c r="A898" s="112" t="s">
        <v>15</v>
      </c>
      <c r="B898" s="112">
        <v>88247</v>
      </c>
      <c r="C898" s="116" t="s">
        <v>26</v>
      </c>
      <c r="D898" s="116"/>
      <c r="E898" s="117" t="s">
        <v>1131</v>
      </c>
      <c r="F898" s="112" t="s">
        <v>1130</v>
      </c>
      <c r="G898" s="118">
        <v>0.09</v>
      </c>
      <c r="H898" s="170"/>
      <c r="I898" s="115"/>
    </row>
    <row r="899" spans="1:9" ht="15.75" x14ac:dyDescent="0.2">
      <c r="A899" s="112"/>
      <c r="B899" s="112"/>
      <c r="C899" s="112"/>
      <c r="D899" s="116"/>
      <c r="E899" s="120" t="s">
        <v>1132</v>
      </c>
      <c r="F899" s="121"/>
      <c r="G899" s="122"/>
      <c r="H899" s="123"/>
      <c r="I899" s="124"/>
    </row>
    <row r="900" spans="1:9" ht="15.75" x14ac:dyDescent="0.2">
      <c r="A900" s="112"/>
      <c r="B900" s="112"/>
      <c r="C900" s="112"/>
      <c r="D900" s="116"/>
      <c r="E900" s="120"/>
      <c r="F900" s="121"/>
      <c r="G900" s="122"/>
      <c r="H900" s="123"/>
      <c r="I900" s="124"/>
    </row>
    <row r="901" spans="1:9" ht="31.5" x14ac:dyDescent="0.25">
      <c r="A901" s="112"/>
      <c r="B901" s="112"/>
      <c r="C901" s="112"/>
      <c r="D901" s="110" t="s">
        <v>1372</v>
      </c>
      <c r="E901" s="131" t="s">
        <v>1318</v>
      </c>
      <c r="F901" s="112"/>
      <c r="G901" s="113"/>
      <c r="H901" s="114"/>
      <c r="I901" s="115"/>
    </row>
    <row r="902" spans="1:9" ht="30" x14ac:dyDescent="0.2">
      <c r="A902" s="112" t="s">
        <v>1075</v>
      </c>
      <c r="B902" s="112"/>
      <c r="C902" s="112"/>
      <c r="D902" s="116"/>
      <c r="E902" s="133" t="s">
        <v>1318</v>
      </c>
      <c r="F902" s="112" t="s">
        <v>1137</v>
      </c>
      <c r="G902" s="118">
        <v>1</v>
      </c>
      <c r="H902" s="119"/>
      <c r="I902" s="115"/>
    </row>
    <row r="903" spans="1:9" ht="15" x14ac:dyDescent="0.2">
      <c r="A903" s="112" t="s">
        <v>15</v>
      </c>
      <c r="B903" s="112">
        <v>88264</v>
      </c>
      <c r="C903" s="116" t="s">
        <v>26</v>
      </c>
      <c r="D903" s="116"/>
      <c r="E903" s="117" t="s">
        <v>1129</v>
      </c>
      <c r="F903" s="112" t="s">
        <v>1130</v>
      </c>
      <c r="G903" s="118">
        <v>0.09</v>
      </c>
      <c r="H903" s="170"/>
      <c r="I903" s="115"/>
    </row>
    <row r="904" spans="1:9" ht="15" x14ac:dyDescent="0.2">
      <c r="A904" s="112" t="s">
        <v>15</v>
      </c>
      <c r="B904" s="112">
        <v>88247</v>
      </c>
      <c r="C904" s="116" t="s">
        <v>26</v>
      </c>
      <c r="D904" s="116"/>
      <c r="E904" s="117" t="s">
        <v>1131</v>
      </c>
      <c r="F904" s="112" t="s">
        <v>1130</v>
      </c>
      <c r="G904" s="118">
        <v>0.09</v>
      </c>
      <c r="H904" s="170"/>
      <c r="I904" s="115"/>
    </row>
    <row r="905" spans="1:9" ht="15.75" x14ac:dyDescent="0.2">
      <c r="A905" s="112"/>
      <c r="B905" s="112"/>
      <c r="C905" s="112"/>
      <c r="D905" s="116"/>
      <c r="E905" s="120" t="s">
        <v>1132</v>
      </c>
      <c r="F905" s="121"/>
      <c r="G905" s="122"/>
      <c r="H905" s="123"/>
      <c r="I905" s="124"/>
    </row>
    <row r="906" spans="1:9" ht="15.75" x14ac:dyDescent="0.2">
      <c r="A906" s="112"/>
      <c r="B906" s="112"/>
      <c r="C906" s="112"/>
      <c r="D906" s="116"/>
      <c r="E906" s="120"/>
      <c r="F906" s="121"/>
      <c r="G906" s="122"/>
      <c r="H906" s="123"/>
      <c r="I906" s="124"/>
    </row>
    <row r="907" spans="1:9" ht="31.5" x14ac:dyDescent="0.25">
      <c r="A907" s="112"/>
      <c r="B907" s="112"/>
      <c r="C907" s="112"/>
      <c r="D907" s="110" t="s">
        <v>1373</v>
      </c>
      <c r="E907" s="131" t="s">
        <v>1320</v>
      </c>
      <c r="F907" s="112"/>
      <c r="G907" s="113"/>
      <c r="H907" s="114"/>
      <c r="I907" s="115"/>
    </row>
    <row r="908" spans="1:9" ht="30" x14ac:dyDescent="0.2">
      <c r="A908" s="112" t="s">
        <v>1075</v>
      </c>
      <c r="B908" s="112"/>
      <c r="C908" s="112"/>
      <c r="D908" s="116"/>
      <c r="E908" s="133" t="s">
        <v>1320</v>
      </c>
      <c r="F908" s="112" t="s">
        <v>1137</v>
      </c>
      <c r="G908" s="118">
        <v>1</v>
      </c>
      <c r="H908" s="119"/>
      <c r="I908" s="115"/>
    </row>
    <row r="909" spans="1:9" ht="15" x14ac:dyDescent="0.2">
      <c r="A909" s="112" t="s">
        <v>15</v>
      </c>
      <c r="B909" s="112">
        <v>88264</v>
      </c>
      <c r="C909" s="116" t="s">
        <v>26</v>
      </c>
      <c r="D909" s="116"/>
      <c r="E909" s="117" t="s">
        <v>1129</v>
      </c>
      <c r="F909" s="112" t="s">
        <v>1130</v>
      </c>
      <c r="G909" s="118">
        <v>0.8</v>
      </c>
      <c r="H909" s="170"/>
      <c r="I909" s="115"/>
    </row>
    <row r="910" spans="1:9" ht="15" x14ac:dyDescent="0.2">
      <c r="A910" s="112" t="s">
        <v>15</v>
      </c>
      <c r="B910" s="112">
        <v>88247</v>
      </c>
      <c r="C910" s="116" t="s">
        <v>26</v>
      </c>
      <c r="D910" s="116"/>
      <c r="E910" s="117" t="s">
        <v>1131</v>
      </c>
      <c r="F910" s="112" t="s">
        <v>1130</v>
      </c>
      <c r="G910" s="118">
        <v>0.8</v>
      </c>
      <c r="H910" s="170"/>
      <c r="I910" s="115"/>
    </row>
    <row r="911" spans="1:9" ht="15.75" x14ac:dyDescent="0.2">
      <c r="A911" s="112"/>
      <c r="B911" s="112"/>
      <c r="C911" s="112"/>
      <c r="D911" s="116"/>
      <c r="E911" s="120" t="s">
        <v>1132</v>
      </c>
      <c r="F911" s="121"/>
      <c r="G911" s="122"/>
      <c r="H911" s="123"/>
      <c r="I911" s="124"/>
    </row>
    <row r="912" spans="1:9" ht="15.75" x14ac:dyDescent="0.2">
      <c r="A912" s="112"/>
      <c r="B912" s="112"/>
      <c r="C912" s="112"/>
      <c r="D912" s="116"/>
      <c r="E912" s="120"/>
      <c r="F912" s="121"/>
      <c r="G912" s="122"/>
      <c r="H912" s="123"/>
      <c r="I912" s="124"/>
    </row>
    <row r="913" spans="1:9" ht="31.5" x14ac:dyDescent="0.25">
      <c r="A913" s="112"/>
      <c r="B913" s="112"/>
      <c r="C913" s="112"/>
      <c r="D913" s="110" t="s">
        <v>1374</v>
      </c>
      <c r="E913" s="131" t="s">
        <v>1375</v>
      </c>
      <c r="F913" s="112"/>
      <c r="G913" s="113"/>
      <c r="H913" s="114"/>
      <c r="I913" s="115"/>
    </row>
    <row r="914" spans="1:9" ht="30" x14ac:dyDescent="0.2">
      <c r="A914" s="112" t="s">
        <v>1075</v>
      </c>
      <c r="B914" s="112"/>
      <c r="C914" s="112"/>
      <c r="D914" s="116"/>
      <c r="E914" s="133" t="s">
        <v>1375</v>
      </c>
      <c r="F914" s="112" t="s">
        <v>1137</v>
      </c>
      <c r="G914" s="118">
        <v>1</v>
      </c>
      <c r="H914" s="119"/>
      <c r="I914" s="115"/>
    </row>
    <row r="915" spans="1:9" ht="15" x14ac:dyDescent="0.2">
      <c r="A915" s="112" t="s">
        <v>15</v>
      </c>
      <c r="B915" s="112">
        <v>88264</v>
      </c>
      <c r="C915" s="116" t="s">
        <v>26</v>
      </c>
      <c r="D915" s="116"/>
      <c r="E915" s="117" t="s">
        <v>1129</v>
      </c>
      <c r="F915" s="112" t="s">
        <v>1130</v>
      </c>
      <c r="G915" s="118">
        <v>0.03</v>
      </c>
      <c r="H915" s="170"/>
      <c r="I915" s="115"/>
    </row>
    <row r="916" spans="1:9" ht="15" x14ac:dyDescent="0.2">
      <c r="A916" s="112" t="s">
        <v>15</v>
      </c>
      <c r="B916" s="112">
        <v>88247</v>
      </c>
      <c r="C916" s="116" t="s">
        <v>26</v>
      </c>
      <c r="D916" s="116"/>
      <c r="E916" s="117" t="s">
        <v>1131</v>
      </c>
      <c r="F916" s="112" t="s">
        <v>1130</v>
      </c>
      <c r="G916" s="118">
        <v>0.03</v>
      </c>
      <c r="H916" s="170"/>
      <c r="I916" s="115"/>
    </row>
    <row r="917" spans="1:9" ht="15.75" x14ac:dyDescent="0.2">
      <c r="A917" s="112"/>
      <c r="B917" s="112"/>
      <c r="C917" s="112"/>
      <c r="D917" s="116"/>
      <c r="E917" s="120" t="s">
        <v>1132</v>
      </c>
      <c r="F917" s="121"/>
      <c r="G917" s="122"/>
      <c r="H917" s="123"/>
      <c r="I917" s="124"/>
    </row>
    <row r="918" spans="1:9" ht="15.75" x14ac:dyDescent="0.2">
      <c r="A918" s="112"/>
      <c r="B918" s="112"/>
      <c r="C918" s="112"/>
      <c r="D918" s="116"/>
      <c r="E918" s="120"/>
      <c r="F918" s="121"/>
      <c r="G918" s="122"/>
      <c r="H918" s="123"/>
      <c r="I918" s="124"/>
    </row>
    <row r="919" spans="1:9" ht="31.5" x14ac:dyDescent="0.25">
      <c r="A919" s="112"/>
      <c r="B919" s="112"/>
      <c r="C919" s="112"/>
      <c r="D919" s="110" t="s">
        <v>1376</v>
      </c>
      <c r="E919" s="131" t="s">
        <v>1377</v>
      </c>
      <c r="F919" s="112"/>
      <c r="G919" s="113"/>
      <c r="H919" s="114"/>
      <c r="I919" s="115"/>
    </row>
    <row r="920" spans="1:9" ht="30" x14ac:dyDescent="0.2">
      <c r="A920" s="112" t="s">
        <v>1075</v>
      </c>
      <c r="B920" s="112"/>
      <c r="C920" s="112"/>
      <c r="D920" s="116"/>
      <c r="E920" s="133" t="s">
        <v>1377</v>
      </c>
      <c r="F920" s="112" t="s">
        <v>1137</v>
      </c>
      <c r="G920" s="118">
        <v>1</v>
      </c>
      <c r="H920" s="119"/>
      <c r="I920" s="115"/>
    </row>
    <row r="921" spans="1:9" ht="15" x14ac:dyDescent="0.2">
      <c r="A921" s="112" t="s">
        <v>15</v>
      </c>
      <c r="B921" s="112">
        <v>88264</v>
      </c>
      <c r="C921" s="116" t="s">
        <v>26</v>
      </c>
      <c r="D921" s="116"/>
      <c r="E921" s="117" t="s">
        <v>1129</v>
      </c>
      <c r="F921" s="112" t="s">
        <v>1130</v>
      </c>
      <c r="G921" s="118">
        <v>0.03</v>
      </c>
      <c r="H921" s="170"/>
      <c r="I921" s="115"/>
    </row>
    <row r="922" spans="1:9" ht="15" x14ac:dyDescent="0.2">
      <c r="A922" s="112" t="s">
        <v>15</v>
      </c>
      <c r="B922" s="112">
        <v>88247</v>
      </c>
      <c r="C922" s="116" t="s">
        <v>26</v>
      </c>
      <c r="D922" s="116"/>
      <c r="E922" s="117" t="s">
        <v>1131</v>
      </c>
      <c r="F922" s="112" t="s">
        <v>1130</v>
      </c>
      <c r="G922" s="118">
        <v>0.03</v>
      </c>
      <c r="H922" s="170"/>
      <c r="I922" s="115"/>
    </row>
    <row r="923" spans="1:9" ht="15.75" x14ac:dyDescent="0.2">
      <c r="A923" s="112"/>
      <c r="B923" s="112"/>
      <c r="C923" s="112"/>
      <c r="D923" s="116"/>
      <c r="E923" s="120" t="s">
        <v>1132</v>
      </c>
      <c r="F923" s="121"/>
      <c r="G923" s="122"/>
      <c r="H923" s="123"/>
      <c r="I923" s="124"/>
    </row>
    <row r="924" spans="1:9" ht="15.75" x14ac:dyDescent="0.2">
      <c r="A924" s="112"/>
      <c r="B924" s="112"/>
      <c r="C924" s="112"/>
      <c r="D924" s="116"/>
      <c r="E924" s="120"/>
      <c r="F924" s="121"/>
      <c r="G924" s="122"/>
      <c r="H924" s="123"/>
      <c r="I924" s="124"/>
    </row>
    <row r="925" spans="1:9" ht="31.5" x14ac:dyDescent="0.25">
      <c r="A925" s="112"/>
      <c r="B925" s="112"/>
      <c r="C925" s="112"/>
      <c r="D925" s="110" t="s">
        <v>1378</v>
      </c>
      <c r="E925" s="131" t="s">
        <v>1379</v>
      </c>
      <c r="F925" s="112"/>
      <c r="G925" s="113"/>
      <c r="H925" s="114"/>
      <c r="I925" s="115"/>
    </row>
    <row r="926" spans="1:9" ht="30" x14ac:dyDescent="0.2">
      <c r="A926" s="112" t="s">
        <v>1075</v>
      </c>
      <c r="B926" s="112"/>
      <c r="C926" s="112"/>
      <c r="D926" s="116"/>
      <c r="E926" s="133" t="s">
        <v>1379</v>
      </c>
      <c r="F926" s="112" t="s">
        <v>1137</v>
      </c>
      <c r="G926" s="118">
        <v>1</v>
      </c>
      <c r="H926" s="119"/>
      <c r="I926" s="115"/>
    </row>
    <row r="927" spans="1:9" ht="15" x14ac:dyDescent="0.2">
      <c r="A927" s="112" t="s">
        <v>15</v>
      </c>
      <c r="B927" s="112">
        <v>88264</v>
      </c>
      <c r="C927" s="116" t="s">
        <v>26</v>
      </c>
      <c r="D927" s="116"/>
      <c r="E927" s="117" t="s">
        <v>1129</v>
      </c>
      <c r="F927" s="112" t="s">
        <v>1130</v>
      </c>
      <c r="G927" s="118">
        <v>0.33</v>
      </c>
      <c r="H927" s="170"/>
      <c r="I927" s="115"/>
    </row>
    <row r="928" spans="1:9" ht="15" x14ac:dyDescent="0.2">
      <c r="A928" s="112" t="s">
        <v>15</v>
      </c>
      <c r="B928" s="112">
        <v>88247</v>
      </c>
      <c r="C928" s="116" t="s">
        <v>26</v>
      </c>
      <c r="D928" s="116"/>
      <c r="E928" s="117" t="s">
        <v>1131</v>
      </c>
      <c r="F928" s="112" t="s">
        <v>1130</v>
      </c>
      <c r="G928" s="118">
        <v>0.33</v>
      </c>
      <c r="H928" s="170"/>
      <c r="I928" s="115"/>
    </row>
    <row r="929" spans="1:9" ht="15.75" x14ac:dyDescent="0.2">
      <c r="A929" s="112"/>
      <c r="B929" s="112"/>
      <c r="C929" s="112"/>
      <c r="D929" s="116"/>
      <c r="E929" s="120" t="s">
        <v>1132</v>
      </c>
      <c r="F929" s="121"/>
      <c r="G929" s="122"/>
      <c r="H929" s="123"/>
      <c r="I929" s="124"/>
    </row>
    <row r="930" spans="1:9" ht="15.75" x14ac:dyDescent="0.2">
      <c r="A930" s="112"/>
      <c r="B930" s="112"/>
      <c r="C930" s="112"/>
      <c r="D930" s="116"/>
      <c r="E930" s="120"/>
      <c r="F930" s="121"/>
      <c r="G930" s="122"/>
      <c r="H930" s="123"/>
      <c r="I930" s="124"/>
    </row>
    <row r="931" spans="1:9" ht="31.5" x14ac:dyDescent="0.25">
      <c r="A931" s="112"/>
      <c r="B931" s="112"/>
      <c r="C931" s="112"/>
      <c r="D931" s="110" t="s">
        <v>1380</v>
      </c>
      <c r="E931" s="131" t="s">
        <v>1381</v>
      </c>
      <c r="F931" s="112"/>
      <c r="G931" s="113"/>
      <c r="H931" s="114"/>
      <c r="I931" s="115"/>
    </row>
    <row r="932" spans="1:9" ht="30" x14ac:dyDescent="0.2">
      <c r="A932" s="112" t="s">
        <v>1075</v>
      </c>
      <c r="B932" s="112"/>
      <c r="C932" s="112"/>
      <c r="D932" s="116"/>
      <c r="E932" s="133" t="s">
        <v>1381</v>
      </c>
      <c r="F932" s="112" t="s">
        <v>1137</v>
      </c>
      <c r="G932" s="118">
        <v>1</v>
      </c>
      <c r="H932" s="119"/>
      <c r="I932" s="115"/>
    </row>
    <row r="933" spans="1:9" ht="15" x14ac:dyDescent="0.2">
      <c r="A933" s="112" t="s">
        <v>15</v>
      </c>
      <c r="B933" s="112">
        <v>88264</v>
      </c>
      <c r="C933" s="116" t="s">
        <v>26</v>
      </c>
      <c r="D933" s="116"/>
      <c r="E933" s="117" t="s">
        <v>1129</v>
      </c>
      <c r="F933" s="112" t="s">
        <v>1130</v>
      </c>
      <c r="G933" s="118">
        <v>0.33</v>
      </c>
      <c r="H933" s="170"/>
      <c r="I933" s="115"/>
    </row>
    <row r="934" spans="1:9" ht="15" x14ac:dyDescent="0.2">
      <c r="A934" s="112" t="s">
        <v>15</v>
      </c>
      <c r="B934" s="112">
        <v>88247</v>
      </c>
      <c r="C934" s="116" t="s">
        <v>26</v>
      </c>
      <c r="D934" s="116"/>
      <c r="E934" s="117" t="s">
        <v>1131</v>
      </c>
      <c r="F934" s="112" t="s">
        <v>1130</v>
      </c>
      <c r="G934" s="118">
        <v>0.33</v>
      </c>
      <c r="H934" s="170"/>
      <c r="I934" s="115"/>
    </row>
    <row r="935" spans="1:9" ht="15.75" x14ac:dyDescent="0.2">
      <c r="A935" s="112"/>
      <c r="B935" s="112"/>
      <c r="C935" s="112"/>
      <c r="D935" s="116"/>
      <c r="E935" s="120" t="s">
        <v>1132</v>
      </c>
      <c r="F935" s="121"/>
      <c r="G935" s="122"/>
      <c r="H935" s="123"/>
      <c r="I935" s="124"/>
    </row>
    <row r="936" spans="1:9" ht="15.75" x14ac:dyDescent="0.2">
      <c r="A936" s="112"/>
      <c r="B936" s="112"/>
      <c r="C936" s="112"/>
      <c r="D936" s="116"/>
      <c r="E936" s="120"/>
      <c r="F936" s="121"/>
      <c r="G936" s="122"/>
      <c r="H936" s="123"/>
      <c r="I936" s="124"/>
    </row>
    <row r="937" spans="1:9" ht="31.5" x14ac:dyDescent="0.25">
      <c r="A937" s="112"/>
      <c r="B937" s="112"/>
      <c r="C937" s="112"/>
      <c r="D937" s="110" t="s">
        <v>1382</v>
      </c>
      <c r="E937" s="131" t="s">
        <v>1383</v>
      </c>
      <c r="F937" s="112"/>
      <c r="G937" s="113"/>
      <c r="H937" s="114"/>
      <c r="I937" s="115"/>
    </row>
    <row r="938" spans="1:9" ht="30" x14ac:dyDescent="0.2">
      <c r="A938" s="112" t="s">
        <v>1075</v>
      </c>
      <c r="B938" s="112"/>
      <c r="C938" s="112"/>
      <c r="D938" s="116"/>
      <c r="E938" s="133" t="s">
        <v>1383</v>
      </c>
      <c r="F938" s="112" t="s">
        <v>1137</v>
      </c>
      <c r="G938" s="118">
        <v>1</v>
      </c>
      <c r="H938" s="119"/>
      <c r="I938" s="115"/>
    </row>
    <row r="939" spans="1:9" ht="15" x14ac:dyDescent="0.2">
      <c r="A939" s="112" t="s">
        <v>15</v>
      </c>
      <c r="B939" s="112">
        <v>88264</v>
      </c>
      <c r="C939" s="116" t="s">
        <v>26</v>
      </c>
      <c r="D939" s="116"/>
      <c r="E939" s="117" t="s">
        <v>1129</v>
      </c>
      <c r="F939" s="112" t="s">
        <v>1130</v>
      </c>
      <c r="G939" s="118">
        <v>0.33</v>
      </c>
      <c r="H939" s="170"/>
      <c r="I939" s="115"/>
    </row>
    <row r="940" spans="1:9" ht="15" x14ac:dyDescent="0.2">
      <c r="A940" s="112" t="s">
        <v>15</v>
      </c>
      <c r="B940" s="112">
        <v>88247</v>
      </c>
      <c r="C940" s="116" t="s">
        <v>26</v>
      </c>
      <c r="D940" s="116"/>
      <c r="E940" s="117" t="s">
        <v>1131</v>
      </c>
      <c r="F940" s="112" t="s">
        <v>1130</v>
      </c>
      <c r="G940" s="118">
        <v>0.33</v>
      </c>
      <c r="H940" s="170"/>
      <c r="I940" s="115"/>
    </row>
    <row r="941" spans="1:9" ht="15.75" x14ac:dyDescent="0.2">
      <c r="A941" s="112"/>
      <c r="B941" s="112"/>
      <c r="C941" s="112"/>
      <c r="D941" s="116"/>
      <c r="E941" s="120" t="s">
        <v>1132</v>
      </c>
      <c r="F941" s="121"/>
      <c r="G941" s="122"/>
      <c r="H941" s="123"/>
      <c r="I941" s="124"/>
    </row>
    <row r="942" spans="1:9" ht="15.75" x14ac:dyDescent="0.2">
      <c r="A942" s="112"/>
      <c r="B942" s="112"/>
      <c r="C942" s="112"/>
      <c r="D942" s="116"/>
      <c r="E942" s="120"/>
      <c r="F942" s="121"/>
      <c r="G942" s="122"/>
      <c r="H942" s="123"/>
      <c r="I942" s="124"/>
    </row>
    <row r="943" spans="1:9" ht="31.5" x14ac:dyDescent="0.25">
      <c r="A943" s="112"/>
      <c r="B943" s="112"/>
      <c r="C943" s="112"/>
      <c r="D943" s="110" t="s">
        <v>1384</v>
      </c>
      <c r="E943" s="131" t="s">
        <v>1385</v>
      </c>
      <c r="F943" s="112"/>
      <c r="G943" s="113"/>
      <c r="H943" s="114"/>
      <c r="I943" s="115"/>
    </row>
    <row r="944" spans="1:9" ht="30" x14ac:dyDescent="0.2">
      <c r="A944" s="112" t="s">
        <v>1075</v>
      </c>
      <c r="B944" s="112"/>
      <c r="C944" s="112"/>
      <c r="D944" s="116"/>
      <c r="E944" s="133" t="s">
        <v>1385</v>
      </c>
      <c r="F944" s="112" t="s">
        <v>1137</v>
      </c>
      <c r="G944" s="118">
        <v>1</v>
      </c>
      <c r="H944" s="119"/>
      <c r="I944" s="115"/>
    </row>
    <row r="945" spans="1:9" ht="15" x14ac:dyDescent="0.2">
      <c r="A945" s="112" t="s">
        <v>15</v>
      </c>
      <c r="B945" s="112">
        <v>88264</v>
      </c>
      <c r="C945" s="116" t="s">
        <v>26</v>
      </c>
      <c r="D945" s="116"/>
      <c r="E945" s="117" t="s">
        <v>1129</v>
      </c>
      <c r="F945" s="112" t="s">
        <v>1130</v>
      </c>
      <c r="G945" s="118">
        <v>0.33</v>
      </c>
      <c r="H945" s="170"/>
      <c r="I945" s="115"/>
    </row>
    <row r="946" spans="1:9" ht="15" x14ac:dyDescent="0.2">
      <c r="A946" s="112" t="s">
        <v>15</v>
      </c>
      <c r="B946" s="112">
        <v>88247</v>
      </c>
      <c r="C946" s="116" t="s">
        <v>26</v>
      </c>
      <c r="D946" s="116"/>
      <c r="E946" s="117" t="s">
        <v>1131</v>
      </c>
      <c r="F946" s="112" t="s">
        <v>1130</v>
      </c>
      <c r="G946" s="118">
        <v>0.33</v>
      </c>
      <c r="H946" s="170"/>
      <c r="I946" s="115"/>
    </row>
    <row r="947" spans="1:9" ht="15.75" x14ac:dyDescent="0.2">
      <c r="A947" s="112"/>
      <c r="B947" s="112"/>
      <c r="C947" s="112"/>
      <c r="D947" s="116"/>
      <c r="E947" s="120" t="s">
        <v>1132</v>
      </c>
      <c r="F947" s="121"/>
      <c r="G947" s="122"/>
      <c r="H947" s="123"/>
      <c r="I947" s="124"/>
    </row>
    <row r="948" spans="1:9" ht="15.75" x14ac:dyDescent="0.2">
      <c r="A948" s="112"/>
      <c r="B948" s="112"/>
      <c r="C948" s="112"/>
      <c r="D948" s="116"/>
      <c r="E948" s="120"/>
      <c r="F948" s="121"/>
      <c r="G948" s="122"/>
      <c r="H948" s="123"/>
      <c r="I948" s="124"/>
    </row>
    <row r="949" spans="1:9" ht="31.5" x14ac:dyDescent="0.25">
      <c r="A949" s="112"/>
      <c r="B949" s="112"/>
      <c r="C949" s="112"/>
      <c r="D949" s="110" t="s">
        <v>1386</v>
      </c>
      <c r="E949" s="149" t="s">
        <v>1387</v>
      </c>
      <c r="F949" s="112"/>
      <c r="G949" s="113"/>
      <c r="H949" s="114"/>
      <c r="I949" s="115"/>
    </row>
    <row r="950" spans="1:9" ht="30" x14ac:dyDescent="0.2">
      <c r="A950" s="112" t="s">
        <v>1075</v>
      </c>
      <c r="B950" s="112"/>
      <c r="C950" s="112"/>
      <c r="D950" s="116"/>
      <c r="E950" s="150" t="s">
        <v>1387</v>
      </c>
      <c r="F950" s="112" t="s">
        <v>1137</v>
      </c>
      <c r="G950" s="118">
        <v>1</v>
      </c>
      <c r="H950" s="119"/>
      <c r="I950" s="115"/>
    </row>
    <row r="951" spans="1:9" ht="15" x14ac:dyDescent="0.2">
      <c r="A951" s="112" t="s">
        <v>15</v>
      </c>
      <c r="B951" s="112">
        <v>88264</v>
      </c>
      <c r="C951" s="116" t="s">
        <v>26</v>
      </c>
      <c r="D951" s="116"/>
      <c r="E951" s="117" t="s">
        <v>1129</v>
      </c>
      <c r="F951" s="112" t="s">
        <v>1130</v>
      </c>
      <c r="G951" s="118">
        <v>0.33</v>
      </c>
      <c r="H951" s="170"/>
      <c r="I951" s="115"/>
    </row>
    <row r="952" spans="1:9" ht="15" x14ac:dyDescent="0.2">
      <c r="A952" s="112" t="s">
        <v>15</v>
      </c>
      <c r="B952" s="112">
        <v>88247</v>
      </c>
      <c r="C952" s="116" t="s">
        <v>26</v>
      </c>
      <c r="D952" s="116"/>
      <c r="E952" s="117" t="s">
        <v>1131</v>
      </c>
      <c r="F952" s="112" t="s">
        <v>1130</v>
      </c>
      <c r="G952" s="118">
        <v>0.33</v>
      </c>
      <c r="H952" s="170"/>
      <c r="I952" s="115"/>
    </row>
    <row r="953" spans="1:9" ht="15.75" x14ac:dyDescent="0.2">
      <c r="A953" s="112"/>
      <c r="B953" s="112"/>
      <c r="C953" s="112"/>
      <c r="D953" s="116"/>
      <c r="E953" s="120" t="s">
        <v>1132</v>
      </c>
      <c r="F953" s="121"/>
      <c r="G953" s="122"/>
      <c r="H953" s="123"/>
      <c r="I953" s="124"/>
    </row>
    <row r="954" spans="1:9" ht="15.75" x14ac:dyDescent="0.2">
      <c r="A954" s="112"/>
      <c r="B954" s="112"/>
      <c r="C954" s="112"/>
      <c r="D954" s="116"/>
      <c r="E954" s="120"/>
      <c r="F954" s="121"/>
      <c r="G954" s="122"/>
      <c r="H954" s="123"/>
      <c r="I954" s="124"/>
    </row>
    <row r="955" spans="1:9" ht="31.5" x14ac:dyDescent="0.25">
      <c r="A955" s="112"/>
      <c r="B955" s="112"/>
      <c r="C955" s="112"/>
      <c r="D955" s="110" t="s">
        <v>1388</v>
      </c>
      <c r="E955" s="131" t="s">
        <v>1302</v>
      </c>
      <c r="F955" s="112"/>
      <c r="G955" s="113"/>
      <c r="H955" s="114"/>
      <c r="I955" s="115"/>
    </row>
    <row r="956" spans="1:9" ht="45" x14ac:dyDescent="0.2">
      <c r="A956" s="112" t="s">
        <v>1871</v>
      </c>
      <c r="B956" s="112" t="s">
        <v>1966</v>
      </c>
      <c r="C956" s="112"/>
      <c r="D956" s="116"/>
      <c r="E956" s="133" t="s">
        <v>1967</v>
      </c>
      <c r="F956" s="112" t="s">
        <v>21</v>
      </c>
      <c r="G956" s="118">
        <v>1</v>
      </c>
      <c r="H956" s="119"/>
      <c r="I956" s="115"/>
    </row>
    <row r="957" spans="1:9" ht="15" x14ac:dyDescent="0.2">
      <c r="A957" s="112" t="s">
        <v>15</v>
      </c>
      <c r="B957" s="112">
        <v>88264</v>
      </c>
      <c r="C957" s="116" t="s">
        <v>26</v>
      </c>
      <c r="D957" s="116"/>
      <c r="E957" s="117" t="s">
        <v>1129</v>
      </c>
      <c r="F957" s="112" t="s">
        <v>1130</v>
      </c>
      <c r="G957" s="118">
        <v>1</v>
      </c>
      <c r="H957" s="170"/>
      <c r="I957" s="115"/>
    </row>
    <row r="958" spans="1:9" ht="15" x14ac:dyDescent="0.2">
      <c r="A958" s="112" t="s">
        <v>15</v>
      </c>
      <c r="B958" s="112">
        <v>88247</v>
      </c>
      <c r="C958" s="116" t="s">
        <v>26</v>
      </c>
      <c r="D958" s="116"/>
      <c r="E958" s="117" t="s">
        <v>1131</v>
      </c>
      <c r="F958" s="112" t="s">
        <v>1130</v>
      </c>
      <c r="G958" s="118">
        <v>1</v>
      </c>
      <c r="H958" s="170"/>
      <c r="I958" s="115"/>
    </row>
    <row r="959" spans="1:9" ht="15.75" x14ac:dyDescent="0.2">
      <c r="A959" s="112"/>
      <c r="B959" s="112"/>
      <c r="C959" s="112"/>
      <c r="D959" s="116"/>
      <c r="E959" s="120" t="s">
        <v>1132</v>
      </c>
      <c r="F959" s="121"/>
      <c r="G959" s="122"/>
      <c r="H959" s="123"/>
      <c r="I959" s="124"/>
    </row>
    <row r="960" spans="1:9" ht="15.75" x14ac:dyDescent="0.2">
      <c r="A960" s="112"/>
      <c r="B960" s="112"/>
      <c r="C960" s="112"/>
      <c r="D960" s="116"/>
      <c r="E960" s="120"/>
      <c r="F960" s="121"/>
      <c r="G960" s="122"/>
      <c r="H960" s="123"/>
      <c r="I960" s="124"/>
    </row>
    <row r="961" spans="1:9" ht="15.75" x14ac:dyDescent="0.2">
      <c r="A961" s="112"/>
      <c r="B961" s="116"/>
      <c r="C961" s="116"/>
      <c r="D961" s="110" t="s">
        <v>1389</v>
      </c>
      <c r="E961" s="141" t="s">
        <v>1295</v>
      </c>
      <c r="F961" s="112"/>
      <c r="G961" s="118"/>
      <c r="H961" s="119"/>
      <c r="I961" s="115"/>
    </row>
    <row r="962" spans="1:9" ht="15" x14ac:dyDescent="0.2">
      <c r="A962" s="172" t="s">
        <v>15</v>
      </c>
      <c r="B962" s="172">
        <v>2567</v>
      </c>
      <c r="C962" s="172" t="s">
        <v>1836</v>
      </c>
      <c r="D962" s="116"/>
      <c r="E962" s="142" t="s">
        <v>1295</v>
      </c>
      <c r="F962" s="112" t="s">
        <v>1128</v>
      </c>
      <c r="G962" s="118">
        <v>1</v>
      </c>
      <c r="H962" s="170"/>
      <c r="I962" s="115"/>
    </row>
    <row r="963" spans="1:9" ht="15" x14ac:dyDescent="0.2">
      <c r="A963" s="112" t="s">
        <v>15</v>
      </c>
      <c r="B963" s="112">
        <v>88264</v>
      </c>
      <c r="C963" s="116" t="s">
        <v>26</v>
      </c>
      <c r="D963" s="116"/>
      <c r="E963" s="117" t="s">
        <v>1129</v>
      </c>
      <c r="F963" s="112" t="s">
        <v>1130</v>
      </c>
      <c r="G963" s="118">
        <v>0.3</v>
      </c>
      <c r="H963" s="170"/>
      <c r="I963" s="115"/>
    </row>
    <row r="964" spans="1:9" ht="15" x14ac:dyDescent="0.2">
      <c r="A964" s="112" t="s">
        <v>15</v>
      </c>
      <c r="B964" s="112">
        <v>88247</v>
      </c>
      <c r="C964" s="116" t="s">
        <v>26</v>
      </c>
      <c r="D964" s="116"/>
      <c r="E964" s="117" t="s">
        <v>1131</v>
      </c>
      <c r="F964" s="112" t="s">
        <v>1130</v>
      </c>
      <c r="G964" s="118">
        <v>0.3</v>
      </c>
      <c r="H964" s="170"/>
      <c r="I964" s="115"/>
    </row>
    <row r="965" spans="1:9" ht="15.75" x14ac:dyDescent="0.2">
      <c r="A965" s="116"/>
      <c r="B965" s="116"/>
      <c r="C965" s="116"/>
      <c r="D965" s="116"/>
      <c r="E965" s="120" t="s">
        <v>1132</v>
      </c>
      <c r="F965" s="112"/>
      <c r="G965" s="113"/>
      <c r="H965" s="123"/>
      <c r="I965" s="124"/>
    </row>
    <row r="966" spans="1:9" ht="15.75" x14ac:dyDescent="0.2">
      <c r="A966" s="112"/>
      <c r="B966" s="112"/>
      <c r="C966" s="112"/>
      <c r="D966" s="116"/>
      <c r="E966" s="120"/>
      <c r="F966" s="121"/>
      <c r="G966" s="122"/>
      <c r="H966" s="123"/>
      <c r="I966" s="124"/>
    </row>
    <row r="967" spans="1:9" ht="15.75" x14ac:dyDescent="0.2">
      <c r="A967" s="112"/>
      <c r="B967" s="116"/>
      <c r="C967" s="116"/>
      <c r="D967" s="110" t="s">
        <v>1390</v>
      </c>
      <c r="E967" s="141" t="s">
        <v>1391</v>
      </c>
      <c r="F967" s="112"/>
      <c r="G967" s="118"/>
      <c r="H967" s="119"/>
      <c r="I967" s="115"/>
    </row>
    <row r="968" spans="1:9" ht="15" x14ac:dyDescent="0.2">
      <c r="A968" s="172" t="s">
        <v>15</v>
      </c>
      <c r="B968" s="172">
        <v>2587</v>
      </c>
      <c r="C968" s="172" t="s">
        <v>1836</v>
      </c>
      <c r="D968" s="116"/>
      <c r="E968" s="142" t="s">
        <v>1391</v>
      </c>
      <c r="F968" s="112" t="s">
        <v>1128</v>
      </c>
      <c r="G968" s="118">
        <v>1</v>
      </c>
      <c r="H968" s="170"/>
      <c r="I968" s="115"/>
    </row>
    <row r="969" spans="1:9" ht="15" x14ac:dyDescent="0.2">
      <c r="A969" s="112" t="s">
        <v>15</v>
      </c>
      <c r="B969" s="112">
        <v>88264</v>
      </c>
      <c r="C969" s="116" t="s">
        <v>26</v>
      </c>
      <c r="D969" s="116"/>
      <c r="E969" s="117" t="s">
        <v>1129</v>
      </c>
      <c r="F969" s="112" t="s">
        <v>1130</v>
      </c>
      <c r="G969" s="118">
        <v>0.3</v>
      </c>
      <c r="H969" s="170"/>
      <c r="I969" s="115"/>
    </row>
    <row r="970" spans="1:9" ht="15" x14ac:dyDescent="0.2">
      <c r="A970" s="112" t="s">
        <v>15</v>
      </c>
      <c r="B970" s="112">
        <v>88247</v>
      </c>
      <c r="C970" s="116" t="s">
        <v>26</v>
      </c>
      <c r="D970" s="116"/>
      <c r="E970" s="117" t="s">
        <v>1131</v>
      </c>
      <c r="F970" s="112" t="s">
        <v>1130</v>
      </c>
      <c r="G970" s="118">
        <v>0.3</v>
      </c>
      <c r="H970" s="170"/>
      <c r="I970" s="115"/>
    </row>
    <row r="971" spans="1:9" ht="15.75" x14ac:dyDescent="0.2">
      <c r="A971" s="116"/>
      <c r="B971" s="116"/>
      <c r="C971" s="116"/>
      <c r="D971" s="116"/>
      <c r="E971" s="120" t="s">
        <v>1132</v>
      </c>
      <c r="F971" s="112"/>
      <c r="G971" s="113"/>
      <c r="H971" s="123"/>
      <c r="I971" s="124"/>
    </row>
    <row r="972" spans="1:9" ht="15.75" x14ac:dyDescent="0.2">
      <c r="A972" s="112"/>
      <c r="B972" s="112"/>
      <c r="C972" s="112"/>
      <c r="D972" s="116"/>
      <c r="E972" s="120"/>
      <c r="F972" s="121"/>
      <c r="G972" s="122"/>
      <c r="H972" s="123"/>
      <c r="I972" s="124"/>
    </row>
    <row r="973" spans="1:9" ht="15.75" x14ac:dyDescent="0.2">
      <c r="A973" s="112"/>
      <c r="B973" s="116"/>
      <c r="C973" s="116"/>
      <c r="D973" s="110" t="s">
        <v>1392</v>
      </c>
      <c r="E973" s="141" t="s">
        <v>1297</v>
      </c>
      <c r="F973" s="112"/>
      <c r="G973" s="118"/>
      <c r="H973" s="119"/>
      <c r="I973" s="115"/>
    </row>
    <row r="974" spans="1:9" ht="15" x14ac:dyDescent="0.2">
      <c r="A974" s="112" t="s">
        <v>1884</v>
      </c>
      <c r="B974" s="112">
        <v>12631</v>
      </c>
      <c r="C974" s="116"/>
      <c r="D974" s="116"/>
      <c r="E974" s="142" t="s">
        <v>1297</v>
      </c>
      <c r="F974" s="112" t="s">
        <v>1128</v>
      </c>
      <c r="G974" s="118">
        <v>1</v>
      </c>
      <c r="H974" s="123"/>
      <c r="I974" s="115"/>
    </row>
    <row r="975" spans="1:9" ht="15" x14ac:dyDescent="0.2">
      <c r="A975" s="112" t="s">
        <v>15</v>
      </c>
      <c r="B975" s="112">
        <v>88264</v>
      </c>
      <c r="C975" s="116" t="s">
        <v>26</v>
      </c>
      <c r="D975" s="116"/>
      <c r="E975" s="117" t="s">
        <v>1129</v>
      </c>
      <c r="F975" s="112" t="s">
        <v>1130</v>
      </c>
      <c r="G975" s="118">
        <v>0.05</v>
      </c>
      <c r="H975" s="170"/>
      <c r="I975" s="115"/>
    </row>
    <row r="976" spans="1:9" ht="15" x14ac:dyDescent="0.2">
      <c r="A976" s="112" t="s">
        <v>15</v>
      </c>
      <c r="B976" s="112">
        <v>88247</v>
      </c>
      <c r="C976" s="116" t="s">
        <v>26</v>
      </c>
      <c r="D976" s="116"/>
      <c r="E976" s="117" t="s">
        <v>1131</v>
      </c>
      <c r="F976" s="112" t="s">
        <v>1130</v>
      </c>
      <c r="G976" s="118">
        <v>0.05</v>
      </c>
      <c r="H976" s="170"/>
      <c r="I976" s="115"/>
    </row>
    <row r="977" spans="1:9" ht="15.75" x14ac:dyDescent="0.2">
      <c r="A977" s="116"/>
      <c r="B977" s="116"/>
      <c r="C977" s="116"/>
      <c r="D977" s="116"/>
      <c r="E977" s="120" t="s">
        <v>1132</v>
      </c>
      <c r="F977" s="112"/>
      <c r="G977" s="113"/>
      <c r="H977" s="123"/>
      <c r="I977" s="124"/>
    </row>
    <row r="978" spans="1:9" ht="15.75" x14ac:dyDescent="0.2">
      <c r="A978" s="112"/>
      <c r="B978" s="112"/>
      <c r="C978" s="112"/>
      <c r="D978" s="116"/>
      <c r="E978" s="120"/>
      <c r="F978" s="121"/>
      <c r="G978" s="122"/>
      <c r="H978" s="123"/>
      <c r="I978" s="124"/>
    </row>
    <row r="979" spans="1:9" ht="15.75" x14ac:dyDescent="0.2">
      <c r="A979" s="112"/>
      <c r="B979" s="116"/>
      <c r="C979" s="116"/>
      <c r="D979" s="110" t="s">
        <v>1393</v>
      </c>
      <c r="E979" s="141" t="s">
        <v>1394</v>
      </c>
      <c r="F979" s="112"/>
      <c r="G979" s="118"/>
      <c r="H979" s="119"/>
      <c r="I979" s="115"/>
    </row>
    <row r="980" spans="1:9" ht="15" x14ac:dyDescent="0.2">
      <c r="A980" s="112" t="s">
        <v>131</v>
      </c>
      <c r="B980" s="112">
        <v>33266</v>
      </c>
      <c r="C980" s="116"/>
      <c r="D980" s="116"/>
      <c r="E980" s="142" t="s">
        <v>1944</v>
      </c>
      <c r="F980" s="112" t="s">
        <v>1128</v>
      </c>
      <c r="G980" s="118">
        <v>1</v>
      </c>
      <c r="H980" s="123"/>
      <c r="I980" s="115"/>
    </row>
    <row r="981" spans="1:9" ht="15" x14ac:dyDescent="0.2">
      <c r="A981" s="112" t="s">
        <v>15</v>
      </c>
      <c r="B981" s="112">
        <v>88264</v>
      </c>
      <c r="C981" s="116" t="s">
        <v>26</v>
      </c>
      <c r="D981" s="116"/>
      <c r="E981" s="117" t="s">
        <v>1129</v>
      </c>
      <c r="F981" s="112" t="s">
        <v>1130</v>
      </c>
      <c r="G981" s="118">
        <v>0.05</v>
      </c>
      <c r="H981" s="170"/>
      <c r="I981" s="115"/>
    </row>
    <row r="982" spans="1:9" ht="15" x14ac:dyDescent="0.2">
      <c r="A982" s="112" t="s">
        <v>15</v>
      </c>
      <c r="B982" s="112">
        <v>88247</v>
      </c>
      <c r="C982" s="116" t="s">
        <v>26</v>
      </c>
      <c r="D982" s="116"/>
      <c r="E982" s="117" t="s">
        <v>1131</v>
      </c>
      <c r="F982" s="112" t="s">
        <v>1130</v>
      </c>
      <c r="G982" s="118">
        <v>0.05</v>
      </c>
      <c r="H982" s="170"/>
      <c r="I982" s="115"/>
    </row>
    <row r="983" spans="1:9" ht="15.75" x14ac:dyDescent="0.2">
      <c r="A983" s="116"/>
      <c r="B983" s="116"/>
      <c r="C983" s="116"/>
      <c r="D983" s="116"/>
      <c r="E983" s="120" t="s">
        <v>1132</v>
      </c>
      <c r="F983" s="112"/>
      <c r="G983" s="113"/>
      <c r="H983" s="123"/>
      <c r="I983" s="124"/>
    </row>
    <row r="984" spans="1:9" ht="15.75" x14ac:dyDescent="0.2">
      <c r="A984" s="112"/>
      <c r="B984" s="112"/>
      <c r="C984" s="112"/>
      <c r="D984" s="116"/>
      <c r="E984" s="120"/>
      <c r="F984" s="121"/>
      <c r="G984" s="122"/>
      <c r="H984" s="123"/>
      <c r="I984" s="124"/>
    </row>
    <row r="985" spans="1:9" ht="15.75" x14ac:dyDescent="0.2">
      <c r="A985" s="112"/>
      <c r="B985" s="116"/>
      <c r="C985" s="116"/>
      <c r="D985" s="110" t="s">
        <v>1395</v>
      </c>
      <c r="E985" s="141" t="s">
        <v>1396</v>
      </c>
      <c r="F985" s="112"/>
      <c r="G985" s="118"/>
      <c r="H985" s="119"/>
      <c r="I985" s="115"/>
    </row>
    <row r="986" spans="1:9" ht="15" x14ac:dyDescent="0.2">
      <c r="A986" s="112" t="s">
        <v>1939</v>
      </c>
      <c r="B986" s="116" t="s">
        <v>1922</v>
      </c>
      <c r="C986" s="116" t="s">
        <v>1836</v>
      </c>
      <c r="D986" s="116"/>
      <c r="E986" s="142" t="s">
        <v>1920</v>
      </c>
      <c r="F986" s="112" t="s">
        <v>1128</v>
      </c>
      <c r="G986" s="118">
        <v>1</v>
      </c>
      <c r="H986" s="119"/>
      <c r="I986" s="115"/>
    </row>
    <row r="987" spans="1:9" ht="15" x14ac:dyDescent="0.2">
      <c r="A987" s="112" t="s">
        <v>15</v>
      </c>
      <c r="B987" s="112">
        <v>88264</v>
      </c>
      <c r="C987" s="116" t="s">
        <v>26</v>
      </c>
      <c r="D987" s="116"/>
      <c r="E987" s="117" t="s">
        <v>1129</v>
      </c>
      <c r="F987" s="112" t="s">
        <v>1130</v>
      </c>
      <c r="G987" s="118">
        <v>1</v>
      </c>
      <c r="H987" s="170"/>
      <c r="I987" s="115"/>
    </row>
    <row r="988" spans="1:9" ht="15" x14ac:dyDescent="0.2">
      <c r="A988" s="112" t="s">
        <v>15</v>
      </c>
      <c r="B988" s="112">
        <v>88247</v>
      </c>
      <c r="C988" s="116" t="s">
        <v>26</v>
      </c>
      <c r="D988" s="116"/>
      <c r="E988" s="117" t="s">
        <v>1131</v>
      </c>
      <c r="F988" s="112" t="s">
        <v>1130</v>
      </c>
      <c r="G988" s="118">
        <v>1</v>
      </c>
      <c r="H988" s="170"/>
      <c r="I988" s="115"/>
    </row>
    <row r="989" spans="1:9" ht="15.75" x14ac:dyDescent="0.2">
      <c r="A989" s="116"/>
      <c r="B989" s="116"/>
      <c r="C989" s="116"/>
      <c r="D989" s="116"/>
      <c r="E989" s="120" t="s">
        <v>1132</v>
      </c>
      <c r="F989" s="112"/>
      <c r="G989" s="113"/>
      <c r="H989" s="123"/>
      <c r="I989" s="124"/>
    </row>
    <row r="990" spans="1:9" ht="15.75" x14ac:dyDescent="0.2">
      <c r="A990" s="112"/>
      <c r="B990" s="112"/>
      <c r="C990" s="112"/>
      <c r="D990" s="116"/>
      <c r="E990" s="120"/>
      <c r="F990" s="121"/>
      <c r="G990" s="122"/>
      <c r="H990" s="123"/>
      <c r="I990" s="124"/>
    </row>
    <row r="991" spans="1:9" ht="15.75" x14ac:dyDescent="0.2">
      <c r="A991" s="112"/>
      <c r="B991" s="112"/>
      <c r="C991" s="112"/>
      <c r="D991" s="110" t="s">
        <v>1397</v>
      </c>
      <c r="E991" s="126" t="s">
        <v>1398</v>
      </c>
      <c r="F991" s="121"/>
      <c r="G991" s="122"/>
      <c r="H991" s="123"/>
      <c r="I991" s="124"/>
    </row>
    <row r="992" spans="1:9" ht="90" x14ac:dyDescent="0.2">
      <c r="A992" s="112" t="s">
        <v>1947</v>
      </c>
      <c r="B992" s="112"/>
      <c r="C992" s="112"/>
      <c r="D992" s="116"/>
      <c r="E992" s="151" t="s">
        <v>1399</v>
      </c>
      <c r="F992" s="112" t="s">
        <v>1128</v>
      </c>
      <c r="G992" s="118">
        <v>1</v>
      </c>
      <c r="H992" s="123"/>
      <c r="I992" s="115"/>
    </row>
    <row r="993" spans="1:9" ht="15" x14ac:dyDescent="0.2">
      <c r="A993" s="112" t="s">
        <v>15</v>
      </c>
      <c r="B993" s="112">
        <v>88279</v>
      </c>
      <c r="C993" s="116" t="s">
        <v>26</v>
      </c>
      <c r="D993" s="116"/>
      <c r="E993" s="117" t="s">
        <v>1341</v>
      </c>
      <c r="F993" s="121" t="s">
        <v>1130</v>
      </c>
      <c r="G993" s="118">
        <v>8.1999999999999993</v>
      </c>
      <c r="H993" s="170"/>
      <c r="I993" s="115"/>
    </row>
    <row r="994" spans="1:9" ht="15" x14ac:dyDescent="0.2">
      <c r="A994" s="112" t="s">
        <v>15</v>
      </c>
      <c r="B994" s="112">
        <v>88243</v>
      </c>
      <c r="C994" s="116" t="s">
        <v>26</v>
      </c>
      <c r="D994" s="116"/>
      <c r="E994" s="117" t="s">
        <v>1338</v>
      </c>
      <c r="F994" s="121" t="s">
        <v>1130</v>
      </c>
      <c r="G994" s="118">
        <v>8.1999999999999993</v>
      </c>
      <c r="H994" s="170"/>
      <c r="I994" s="115"/>
    </row>
    <row r="995" spans="1:9" ht="15.75" customHeight="1" x14ac:dyDescent="0.2">
      <c r="A995" s="116"/>
      <c r="B995" s="116"/>
      <c r="C995" s="116"/>
      <c r="D995" s="116"/>
      <c r="E995" s="120" t="s">
        <v>1132</v>
      </c>
      <c r="F995" s="112"/>
      <c r="G995" s="113"/>
      <c r="H995" s="123"/>
      <c r="I995" s="124"/>
    </row>
    <row r="996" spans="1:9" ht="15.75" customHeight="1" x14ac:dyDescent="0.2">
      <c r="A996" s="112"/>
      <c r="B996" s="112"/>
      <c r="C996" s="112"/>
      <c r="D996" s="116"/>
      <c r="E996" s="120"/>
      <c r="F996" s="121"/>
      <c r="G996" s="122"/>
      <c r="H996" s="123"/>
      <c r="I996" s="124"/>
    </row>
    <row r="997" spans="1:9" ht="15.75" customHeight="1" x14ac:dyDescent="0.2">
      <c r="A997" s="112"/>
      <c r="B997" s="112"/>
      <c r="C997" s="112"/>
      <c r="D997" s="110" t="s">
        <v>1400</v>
      </c>
      <c r="E997" s="126" t="s">
        <v>1401</v>
      </c>
      <c r="F997" s="121"/>
      <c r="G997" s="122"/>
      <c r="H997" s="123"/>
      <c r="I997" s="124"/>
    </row>
    <row r="998" spans="1:9" ht="90" customHeight="1" x14ac:dyDescent="0.2">
      <c r="A998" s="112" t="s">
        <v>1947</v>
      </c>
      <c r="B998" s="112"/>
      <c r="C998" s="112"/>
      <c r="D998" s="116"/>
      <c r="E998" s="151" t="s">
        <v>1402</v>
      </c>
      <c r="F998" s="112" t="s">
        <v>1128</v>
      </c>
      <c r="G998" s="118">
        <v>1</v>
      </c>
      <c r="H998" s="123"/>
      <c r="I998" s="115"/>
    </row>
    <row r="999" spans="1:9" ht="15" x14ac:dyDescent="0.2">
      <c r="A999" s="112" t="s">
        <v>15</v>
      </c>
      <c r="B999" s="112">
        <v>88279</v>
      </c>
      <c r="C999" s="116" t="s">
        <v>26</v>
      </c>
      <c r="D999" s="116"/>
      <c r="E999" s="117" t="s">
        <v>1341</v>
      </c>
      <c r="F999" s="121" t="s">
        <v>1130</v>
      </c>
      <c r="G999" s="118">
        <v>8.1999999999999993</v>
      </c>
      <c r="H999" s="170"/>
      <c r="I999" s="115"/>
    </row>
    <row r="1000" spans="1:9" ht="15" x14ac:dyDescent="0.2">
      <c r="A1000" s="112" t="s">
        <v>15</v>
      </c>
      <c r="B1000" s="112">
        <v>88243</v>
      </c>
      <c r="C1000" s="116" t="s">
        <v>26</v>
      </c>
      <c r="D1000" s="116"/>
      <c r="E1000" s="117" t="s">
        <v>1338</v>
      </c>
      <c r="F1000" s="121" t="s">
        <v>1130</v>
      </c>
      <c r="G1000" s="118">
        <v>8.1999999999999993</v>
      </c>
      <c r="H1000" s="170"/>
      <c r="I1000" s="115"/>
    </row>
    <row r="1001" spans="1:9" ht="15.75" customHeight="1" x14ac:dyDescent="0.2">
      <c r="A1001" s="116"/>
      <c r="B1001" s="116"/>
      <c r="C1001" s="116"/>
      <c r="D1001" s="116"/>
      <c r="E1001" s="120" t="s">
        <v>1132</v>
      </c>
      <c r="F1001" s="112"/>
      <c r="G1001" s="113"/>
      <c r="H1001" s="123"/>
      <c r="I1001" s="124"/>
    </row>
    <row r="1002" spans="1:9" ht="15.75" customHeight="1" x14ac:dyDescent="0.2">
      <c r="A1002" s="112"/>
      <c r="B1002" s="112"/>
      <c r="C1002" s="112"/>
      <c r="D1002" s="116"/>
      <c r="E1002" s="120"/>
      <c r="F1002" s="121"/>
      <c r="G1002" s="122"/>
      <c r="H1002" s="123"/>
      <c r="I1002" s="124"/>
    </row>
    <row r="1003" spans="1:9" ht="15.75" customHeight="1" x14ac:dyDescent="0.2">
      <c r="A1003" s="112"/>
      <c r="B1003" s="116"/>
      <c r="C1003" s="116"/>
      <c r="D1003" s="110" t="s">
        <v>1403</v>
      </c>
      <c r="E1003" s="141" t="s">
        <v>1404</v>
      </c>
      <c r="F1003" s="112"/>
      <c r="G1003" s="118"/>
      <c r="H1003" s="119"/>
      <c r="I1003" s="115"/>
    </row>
    <row r="1004" spans="1:9" ht="15" customHeight="1" x14ac:dyDescent="0.2">
      <c r="A1004" s="112" t="s">
        <v>1921</v>
      </c>
      <c r="B1004" s="116" t="s">
        <v>1922</v>
      </c>
      <c r="C1004" s="116" t="s">
        <v>1836</v>
      </c>
      <c r="D1004" s="116"/>
      <c r="E1004" s="142" t="s">
        <v>1920</v>
      </c>
      <c r="F1004" s="112" t="s">
        <v>1128</v>
      </c>
      <c r="G1004" s="118">
        <v>1</v>
      </c>
      <c r="H1004" s="119"/>
      <c r="I1004" s="115"/>
    </row>
    <row r="1005" spans="1:9" ht="15" customHeight="1" x14ac:dyDescent="0.2">
      <c r="A1005" s="112" t="s">
        <v>15</v>
      </c>
      <c r="B1005" s="112">
        <v>88264</v>
      </c>
      <c r="C1005" s="116" t="s">
        <v>26</v>
      </c>
      <c r="D1005" s="116"/>
      <c r="E1005" s="117" t="s">
        <v>1129</v>
      </c>
      <c r="F1005" s="112" t="s">
        <v>1130</v>
      </c>
      <c r="G1005" s="118">
        <v>1</v>
      </c>
      <c r="H1005" s="170"/>
      <c r="I1005" s="115"/>
    </row>
    <row r="1006" spans="1:9" ht="15" customHeight="1" x14ac:dyDescent="0.2">
      <c r="A1006" s="112" t="s">
        <v>15</v>
      </c>
      <c r="B1006" s="112">
        <v>88247</v>
      </c>
      <c r="C1006" s="116" t="s">
        <v>26</v>
      </c>
      <c r="D1006" s="116"/>
      <c r="E1006" s="117" t="s">
        <v>1131</v>
      </c>
      <c r="F1006" s="112" t="s">
        <v>1130</v>
      </c>
      <c r="G1006" s="118">
        <v>1</v>
      </c>
      <c r="H1006" s="170"/>
      <c r="I1006" s="115"/>
    </row>
    <row r="1007" spans="1:9" ht="15.75" customHeight="1" x14ac:dyDescent="0.2">
      <c r="A1007" s="116"/>
      <c r="B1007" s="116"/>
      <c r="C1007" s="116"/>
      <c r="D1007" s="116"/>
      <c r="E1007" s="120" t="s">
        <v>1132</v>
      </c>
      <c r="F1007" s="112"/>
      <c r="G1007" s="113"/>
      <c r="H1007" s="123"/>
      <c r="I1007" s="124"/>
    </row>
    <row r="1008" spans="1:9" ht="15.75" customHeight="1" x14ac:dyDescent="0.2">
      <c r="A1008" s="112"/>
      <c r="B1008" s="112"/>
      <c r="C1008" s="112"/>
      <c r="D1008" s="116"/>
      <c r="E1008" s="120"/>
      <c r="F1008" s="121"/>
      <c r="G1008" s="122"/>
      <c r="H1008" s="123"/>
      <c r="I1008" s="124"/>
    </row>
    <row r="1009" spans="1:9" ht="15.75" customHeight="1" x14ac:dyDescent="0.2">
      <c r="A1009" s="112"/>
      <c r="B1009" s="116"/>
      <c r="C1009" s="116"/>
      <c r="D1009" s="110" t="s">
        <v>1405</v>
      </c>
      <c r="E1009" s="141" t="s">
        <v>1406</v>
      </c>
      <c r="F1009" s="112"/>
      <c r="G1009" s="118"/>
      <c r="H1009" s="123"/>
      <c r="I1009" s="124"/>
    </row>
    <row r="1010" spans="1:9" ht="15" customHeight="1" x14ac:dyDescent="0.2">
      <c r="A1010" s="112" t="s">
        <v>131</v>
      </c>
      <c r="B1010" s="116" t="s">
        <v>1891</v>
      </c>
      <c r="C1010" s="116" t="s">
        <v>1836</v>
      </c>
      <c r="D1010" s="116"/>
      <c r="E1010" s="142" t="s">
        <v>1890</v>
      </c>
      <c r="F1010" s="112" t="s">
        <v>1137</v>
      </c>
      <c r="G1010" s="118">
        <v>1</v>
      </c>
      <c r="H1010" s="119"/>
      <c r="I1010" s="115"/>
    </row>
    <row r="1011" spans="1:9" ht="15" customHeight="1" x14ac:dyDescent="0.2">
      <c r="A1011" s="112" t="s">
        <v>15</v>
      </c>
      <c r="B1011" s="112">
        <v>88264</v>
      </c>
      <c r="C1011" s="116" t="s">
        <v>26</v>
      </c>
      <c r="D1011" s="116"/>
      <c r="E1011" s="117" t="s">
        <v>1129</v>
      </c>
      <c r="F1011" s="112" t="s">
        <v>1130</v>
      </c>
      <c r="G1011" s="118">
        <v>0.1</v>
      </c>
      <c r="H1011" s="170"/>
      <c r="I1011" s="115"/>
    </row>
    <row r="1012" spans="1:9" ht="15" customHeight="1" x14ac:dyDescent="0.2">
      <c r="A1012" s="112" t="s">
        <v>15</v>
      </c>
      <c r="B1012" s="112">
        <v>88247</v>
      </c>
      <c r="C1012" s="116" t="s">
        <v>26</v>
      </c>
      <c r="D1012" s="116"/>
      <c r="E1012" s="117" t="s">
        <v>1131</v>
      </c>
      <c r="F1012" s="112" t="s">
        <v>1130</v>
      </c>
      <c r="G1012" s="118">
        <v>0.1</v>
      </c>
      <c r="H1012" s="170"/>
      <c r="I1012" s="115"/>
    </row>
    <row r="1013" spans="1:9" ht="15.75" customHeight="1" x14ac:dyDescent="0.2">
      <c r="A1013" s="112"/>
      <c r="B1013" s="112"/>
      <c r="C1013" s="112"/>
      <c r="D1013" s="116"/>
      <c r="E1013" s="120" t="s">
        <v>1132</v>
      </c>
      <c r="F1013" s="112"/>
      <c r="G1013" s="113"/>
      <c r="H1013" s="123"/>
      <c r="I1013" s="124"/>
    </row>
    <row r="1014" spans="1:9" ht="15.75" customHeight="1" x14ac:dyDescent="0.2">
      <c r="A1014" s="112"/>
      <c r="B1014" s="112"/>
      <c r="C1014" s="112"/>
      <c r="D1014" s="116"/>
      <c r="E1014" s="120"/>
      <c r="F1014" s="121"/>
      <c r="G1014" s="122"/>
      <c r="H1014" s="123"/>
      <c r="I1014" s="124"/>
    </row>
    <row r="1015" spans="1:9" ht="15.75" customHeight="1" x14ac:dyDescent="0.2">
      <c r="A1015" s="116"/>
      <c r="B1015" s="116"/>
      <c r="C1015" s="116"/>
      <c r="D1015" s="110" t="s">
        <v>1407</v>
      </c>
      <c r="E1015" s="128" t="s">
        <v>1333</v>
      </c>
      <c r="F1015" s="112"/>
      <c r="G1015" s="113"/>
      <c r="H1015" s="123"/>
      <c r="I1015" s="124"/>
    </row>
    <row r="1016" spans="1:9" ht="15" x14ac:dyDescent="0.2">
      <c r="A1016" s="112" t="s">
        <v>15</v>
      </c>
      <c r="B1016" s="112">
        <v>88279</v>
      </c>
      <c r="C1016" s="116" t="s">
        <v>26</v>
      </c>
      <c r="D1016" s="116"/>
      <c r="E1016" s="117" t="s">
        <v>1151</v>
      </c>
      <c r="F1016" s="121" t="s">
        <v>1130</v>
      </c>
      <c r="G1016" s="118">
        <v>0.35</v>
      </c>
      <c r="H1016" s="170"/>
      <c r="I1016" s="115"/>
    </row>
    <row r="1017" spans="1:9" ht="15" x14ac:dyDescent="0.2">
      <c r="A1017" s="112" t="s">
        <v>15</v>
      </c>
      <c r="B1017" s="112">
        <v>88243</v>
      </c>
      <c r="C1017" s="116" t="s">
        <v>26</v>
      </c>
      <c r="D1017" s="116"/>
      <c r="E1017" s="117" t="s">
        <v>1152</v>
      </c>
      <c r="F1017" s="121" t="s">
        <v>1130</v>
      </c>
      <c r="G1017" s="118">
        <v>0.35</v>
      </c>
      <c r="H1017" s="170"/>
      <c r="I1017" s="115"/>
    </row>
    <row r="1018" spans="1:9" ht="15.75" customHeight="1" x14ac:dyDescent="0.2">
      <c r="A1018" s="116"/>
      <c r="B1018" s="116"/>
      <c r="C1018" s="116"/>
      <c r="D1018" s="116"/>
      <c r="E1018" s="120" t="s">
        <v>1132</v>
      </c>
      <c r="F1018" s="112"/>
      <c r="G1018" s="113"/>
      <c r="H1018" s="123"/>
      <c r="I1018" s="124"/>
    </row>
    <row r="1019" spans="1:9" ht="15.75" customHeight="1" x14ac:dyDescent="0.2">
      <c r="A1019" s="112"/>
      <c r="B1019" s="112"/>
      <c r="C1019" s="112"/>
      <c r="D1019" s="116"/>
      <c r="E1019" s="120"/>
      <c r="F1019" s="121"/>
      <c r="G1019" s="122"/>
      <c r="H1019" s="123"/>
      <c r="I1019" s="124"/>
    </row>
    <row r="1020" spans="1:9" ht="15.75" customHeight="1" x14ac:dyDescent="0.2">
      <c r="A1020" s="112"/>
      <c r="B1020" s="112"/>
      <c r="C1020" s="112"/>
      <c r="D1020" s="110" t="s">
        <v>1408</v>
      </c>
      <c r="E1020" s="152" t="s">
        <v>1409</v>
      </c>
      <c r="F1020" s="112"/>
      <c r="G1020" s="113"/>
      <c r="H1020" s="123"/>
      <c r="I1020" s="124"/>
    </row>
    <row r="1021" spans="1:9" ht="15" customHeight="1" x14ac:dyDescent="0.2">
      <c r="A1021" s="112" t="s">
        <v>1884</v>
      </c>
      <c r="B1021" s="112">
        <v>3888</v>
      </c>
      <c r="C1021" s="112" t="s">
        <v>1836</v>
      </c>
      <c r="D1021" s="116"/>
      <c r="E1021" s="142" t="s">
        <v>1979</v>
      </c>
      <c r="F1021" s="112" t="s">
        <v>1137</v>
      </c>
      <c r="G1021" s="118">
        <v>1</v>
      </c>
      <c r="H1021" s="123"/>
      <c r="I1021" s="115"/>
    </row>
    <row r="1022" spans="1:9" ht="15" x14ac:dyDescent="0.2">
      <c r="A1022" s="112" t="s">
        <v>15</v>
      </c>
      <c r="B1022" s="112">
        <v>88279</v>
      </c>
      <c r="C1022" s="116" t="s">
        <v>26</v>
      </c>
      <c r="D1022" s="116"/>
      <c r="E1022" s="117" t="s">
        <v>1341</v>
      </c>
      <c r="F1022" s="112" t="s">
        <v>1130</v>
      </c>
      <c r="G1022" s="118">
        <v>0.2</v>
      </c>
      <c r="H1022" s="170"/>
      <c r="I1022" s="115"/>
    </row>
    <row r="1023" spans="1:9" ht="15" x14ac:dyDescent="0.2">
      <c r="A1023" s="112" t="s">
        <v>15</v>
      </c>
      <c r="B1023" s="112">
        <v>88243</v>
      </c>
      <c r="C1023" s="116" t="s">
        <v>26</v>
      </c>
      <c r="D1023" s="116"/>
      <c r="E1023" s="117" t="s">
        <v>1338</v>
      </c>
      <c r="F1023" s="112" t="s">
        <v>1130</v>
      </c>
      <c r="G1023" s="118">
        <v>0.2</v>
      </c>
      <c r="H1023" s="170"/>
      <c r="I1023" s="115"/>
    </row>
    <row r="1024" spans="1:9" ht="15.75" customHeight="1" x14ac:dyDescent="0.2">
      <c r="A1024" s="112"/>
      <c r="B1024" s="112"/>
      <c r="C1024" s="112"/>
      <c r="D1024" s="116"/>
      <c r="E1024" s="120" t="s">
        <v>1132</v>
      </c>
      <c r="F1024" s="112"/>
      <c r="G1024" s="113"/>
      <c r="H1024" s="123"/>
      <c r="I1024" s="124"/>
    </row>
    <row r="1025" spans="1:9" ht="15.75" x14ac:dyDescent="0.2">
      <c r="A1025" s="112"/>
      <c r="B1025" s="112"/>
      <c r="C1025" s="112"/>
      <c r="D1025" s="116"/>
      <c r="E1025" s="120"/>
      <c r="F1025" s="121"/>
      <c r="G1025" s="122"/>
      <c r="H1025" s="123"/>
      <c r="I1025" s="124"/>
    </row>
    <row r="1026" spans="1:9" ht="15.75" x14ac:dyDescent="0.2">
      <c r="A1026" s="112"/>
      <c r="B1026" s="112"/>
      <c r="C1026" s="112"/>
      <c r="D1026" s="110" t="s">
        <v>1410</v>
      </c>
      <c r="E1026" s="152" t="s">
        <v>1411</v>
      </c>
      <c r="F1026" s="112"/>
      <c r="G1026" s="113"/>
      <c r="H1026" s="123"/>
      <c r="I1026" s="124"/>
    </row>
    <row r="1027" spans="1:9" ht="15" x14ac:dyDescent="0.2">
      <c r="A1027" s="112" t="s">
        <v>131</v>
      </c>
      <c r="B1027" s="112">
        <v>36467</v>
      </c>
      <c r="C1027" s="112" t="s">
        <v>1836</v>
      </c>
      <c r="D1027" s="116"/>
      <c r="E1027" s="142" t="s">
        <v>1892</v>
      </c>
      <c r="F1027" s="112" t="s">
        <v>1128</v>
      </c>
      <c r="G1027" s="118">
        <v>1</v>
      </c>
      <c r="H1027" s="123"/>
      <c r="I1027" s="115"/>
    </row>
    <row r="1028" spans="1:9" ht="15" x14ac:dyDescent="0.2">
      <c r="A1028" s="112" t="s">
        <v>15</v>
      </c>
      <c r="B1028" s="112">
        <v>88264</v>
      </c>
      <c r="C1028" s="116" t="s">
        <v>26</v>
      </c>
      <c r="D1028" s="116"/>
      <c r="E1028" s="117" t="s">
        <v>1129</v>
      </c>
      <c r="F1028" s="112" t="s">
        <v>1130</v>
      </c>
      <c r="G1028" s="118">
        <v>0.1</v>
      </c>
      <c r="H1028" s="170"/>
      <c r="I1028" s="115"/>
    </row>
    <row r="1029" spans="1:9" ht="15" x14ac:dyDescent="0.2">
      <c r="A1029" s="112" t="s">
        <v>15</v>
      </c>
      <c r="B1029" s="112">
        <v>88247</v>
      </c>
      <c r="C1029" s="116" t="s">
        <v>26</v>
      </c>
      <c r="D1029" s="116"/>
      <c r="E1029" s="117" t="s">
        <v>1131</v>
      </c>
      <c r="F1029" s="112" t="s">
        <v>1130</v>
      </c>
      <c r="G1029" s="118">
        <v>0.1</v>
      </c>
      <c r="H1029" s="170"/>
      <c r="I1029" s="115"/>
    </row>
    <row r="1030" spans="1:9" ht="15.75" x14ac:dyDescent="0.2">
      <c r="A1030" s="112"/>
      <c r="B1030" s="112"/>
      <c r="C1030" s="112"/>
      <c r="D1030" s="116"/>
      <c r="E1030" s="120" t="s">
        <v>1132</v>
      </c>
      <c r="F1030" s="112"/>
      <c r="G1030" s="113"/>
      <c r="H1030" s="123"/>
      <c r="I1030" s="124"/>
    </row>
    <row r="1031" spans="1:9" ht="15.75" x14ac:dyDescent="0.2">
      <c r="A1031" s="112"/>
      <c r="B1031" s="112"/>
      <c r="C1031" s="112"/>
      <c r="D1031" s="116"/>
      <c r="E1031" s="120"/>
      <c r="F1031" s="121"/>
      <c r="G1031" s="122"/>
      <c r="H1031" s="123"/>
      <c r="I1031" s="124"/>
    </row>
    <row r="1032" spans="1:9" ht="31.5" x14ac:dyDescent="0.2">
      <c r="A1032" s="112"/>
      <c r="B1032" s="112"/>
      <c r="C1032" s="112"/>
      <c r="D1032" s="110" t="s">
        <v>1412</v>
      </c>
      <c r="E1032" s="134" t="s">
        <v>1413</v>
      </c>
      <c r="F1032" s="112"/>
      <c r="G1032" s="113"/>
      <c r="H1032" s="114"/>
      <c r="I1032" s="153"/>
    </row>
    <row r="1033" spans="1:9" ht="30" x14ac:dyDescent="0.2">
      <c r="A1033" s="112" t="s">
        <v>1871</v>
      </c>
      <c r="B1033" s="112" t="s">
        <v>1980</v>
      </c>
      <c r="C1033" s="112" t="s">
        <v>1836</v>
      </c>
      <c r="D1033" s="116"/>
      <c r="E1033" s="136" t="s">
        <v>1981</v>
      </c>
      <c r="F1033" s="112" t="s">
        <v>1128</v>
      </c>
      <c r="G1033" s="118">
        <v>1</v>
      </c>
      <c r="H1033" s="123"/>
      <c r="I1033" s="115"/>
    </row>
    <row r="1034" spans="1:9" ht="15" x14ac:dyDescent="0.2">
      <c r="A1034" s="112" t="s">
        <v>15</v>
      </c>
      <c r="B1034" s="112">
        <v>88279</v>
      </c>
      <c r="C1034" s="116" t="s">
        <v>26</v>
      </c>
      <c r="D1034" s="116"/>
      <c r="E1034" s="117" t="s">
        <v>1151</v>
      </c>
      <c r="F1034" s="112" t="s">
        <v>1130</v>
      </c>
      <c r="G1034" s="118">
        <v>0.1</v>
      </c>
      <c r="H1034" s="170"/>
      <c r="I1034" s="115"/>
    </row>
    <row r="1035" spans="1:9" ht="15" x14ac:dyDescent="0.2">
      <c r="A1035" s="112" t="s">
        <v>15</v>
      </c>
      <c r="B1035" s="112">
        <v>88243</v>
      </c>
      <c r="C1035" s="116" t="s">
        <v>26</v>
      </c>
      <c r="D1035" s="116"/>
      <c r="E1035" s="117" t="s">
        <v>1338</v>
      </c>
      <c r="F1035" s="112" t="s">
        <v>1130</v>
      </c>
      <c r="G1035" s="118">
        <v>0.1</v>
      </c>
      <c r="H1035" s="170"/>
      <c r="I1035" s="115"/>
    </row>
    <row r="1036" spans="1:9" ht="15.75" x14ac:dyDescent="0.2">
      <c r="A1036" s="112"/>
      <c r="B1036" s="112"/>
      <c r="C1036" s="112"/>
      <c r="D1036" s="116"/>
      <c r="E1036" s="120" t="s">
        <v>1132</v>
      </c>
      <c r="F1036" s="121"/>
      <c r="G1036" s="122"/>
      <c r="H1036" s="123"/>
      <c r="I1036" s="154"/>
    </row>
    <row r="1037" spans="1:9" ht="15.75" x14ac:dyDescent="0.2">
      <c r="A1037" s="112"/>
      <c r="B1037" s="112"/>
      <c r="C1037" s="112"/>
      <c r="D1037" s="116"/>
      <c r="E1037" s="120"/>
      <c r="F1037" s="121"/>
      <c r="G1037" s="122"/>
      <c r="H1037" s="123"/>
      <c r="I1037" s="124"/>
    </row>
    <row r="1038" spans="1:9" ht="15.75" x14ac:dyDescent="0.25">
      <c r="A1038" s="112"/>
      <c r="B1038" s="112"/>
      <c r="C1038" s="112"/>
      <c r="D1038" s="110" t="s">
        <v>1414</v>
      </c>
      <c r="E1038" s="155" t="s">
        <v>1415</v>
      </c>
      <c r="F1038" s="121"/>
      <c r="G1038" s="122"/>
      <c r="H1038" s="123"/>
      <c r="I1038" s="124"/>
    </row>
    <row r="1039" spans="1:9" ht="15" x14ac:dyDescent="0.2">
      <c r="A1039" s="112" t="s">
        <v>1929</v>
      </c>
      <c r="B1039" s="112" t="s">
        <v>1982</v>
      </c>
      <c r="C1039" s="112" t="s">
        <v>1836</v>
      </c>
      <c r="D1039" s="116"/>
      <c r="E1039" s="156" t="s">
        <v>1983</v>
      </c>
      <c r="F1039" s="112" t="s">
        <v>1128</v>
      </c>
      <c r="G1039" s="118">
        <v>1</v>
      </c>
      <c r="H1039" s="123"/>
      <c r="I1039" s="115"/>
    </row>
    <row r="1040" spans="1:9" ht="15" x14ac:dyDescent="0.2">
      <c r="A1040" s="112" t="s">
        <v>15</v>
      </c>
      <c r="B1040" s="112">
        <v>88279</v>
      </c>
      <c r="C1040" s="116" t="s">
        <v>26</v>
      </c>
      <c r="D1040" s="116"/>
      <c r="E1040" s="117" t="s">
        <v>1151</v>
      </c>
      <c r="F1040" s="112" t="s">
        <v>1130</v>
      </c>
      <c r="G1040" s="118">
        <v>2</v>
      </c>
      <c r="H1040" s="170"/>
      <c r="I1040" s="115"/>
    </row>
    <row r="1041" spans="1:9" ht="15" x14ac:dyDescent="0.2">
      <c r="A1041" s="112" t="s">
        <v>15</v>
      </c>
      <c r="B1041" s="112">
        <v>88243</v>
      </c>
      <c r="C1041" s="116" t="s">
        <v>26</v>
      </c>
      <c r="D1041" s="116"/>
      <c r="E1041" s="117" t="s">
        <v>1338</v>
      </c>
      <c r="F1041" s="112" t="s">
        <v>1130</v>
      </c>
      <c r="G1041" s="118">
        <v>2</v>
      </c>
      <c r="H1041" s="170"/>
      <c r="I1041" s="115"/>
    </row>
    <row r="1042" spans="1:9" ht="15.75" x14ac:dyDescent="0.2">
      <c r="A1042" s="112"/>
      <c r="B1042" s="112"/>
      <c r="C1042" s="112"/>
      <c r="D1042" s="116"/>
      <c r="E1042" s="120" t="s">
        <v>1132</v>
      </c>
      <c r="F1042" s="121"/>
      <c r="G1042" s="122"/>
      <c r="H1042" s="123"/>
      <c r="I1042" s="154"/>
    </row>
    <row r="1043" spans="1:9" ht="15.75" x14ac:dyDescent="0.2">
      <c r="A1043" s="112"/>
      <c r="B1043" s="112"/>
      <c r="C1043" s="112"/>
      <c r="D1043" s="116"/>
      <c r="E1043" s="120"/>
      <c r="F1043" s="121"/>
      <c r="G1043" s="122"/>
      <c r="H1043" s="123"/>
      <c r="I1043" s="124"/>
    </row>
    <row r="1044" spans="1:9" ht="15.75" x14ac:dyDescent="0.25">
      <c r="A1044" s="112"/>
      <c r="B1044" s="112"/>
      <c r="C1044" s="112"/>
      <c r="D1044" s="110" t="s">
        <v>1416</v>
      </c>
      <c r="E1044" s="155" t="s">
        <v>1417</v>
      </c>
      <c r="F1044" s="121"/>
      <c r="G1044" s="122"/>
      <c r="H1044" s="123"/>
      <c r="I1044" s="124"/>
    </row>
    <row r="1045" spans="1:9" ht="15" x14ac:dyDescent="0.2">
      <c r="A1045" s="112" t="s">
        <v>1929</v>
      </c>
      <c r="B1045" s="112" t="s">
        <v>1984</v>
      </c>
      <c r="C1045" s="112" t="s">
        <v>1836</v>
      </c>
      <c r="D1045" s="116"/>
      <c r="E1045" s="156" t="s">
        <v>1985</v>
      </c>
      <c r="F1045" s="112" t="s">
        <v>1128</v>
      </c>
      <c r="G1045" s="118">
        <v>1</v>
      </c>
      <c r="H1045" s="123"/>
      <c r="I1045" s="115"/>
    </row>
    <row r="1046" spans="1:9" ht="15" x14ac:dyDescent="0.2">
      <c r="A1046" s="112" t="s">
        <v>15</v>
      </c>
      <c r="B1046" s="112">
        <v>88279</v>
      </c>
      <c r="C1046" s="116" t="s">
        <v>26</v>
      </c>
      <c r="D1046" s="116"/>
      <c r="E1046" s="117" t="s">
        <v>1151</v>
      </c>
      <c r="F1046" s="112" t="s">
        <v>1130</v>
      </c>
      <c r="G1046" s="118">
        <v>2</v>
      </c>
      <c r="H1046" s="170"/>
      <c r="I1046" s="115"/>
    </row>
    <row r="1047" spans="1:9" ht="15" x14ac:dyDescent="0.2">
      <c r="A1047" s="112" t="s">
        <v>15</v>
      </c>
      <c r="B1047" s="112">
        <v>88243</v>
      </c>
      <c r="C1047" s="116" t="s">
        <v>26</v>
      </c>
      <c r="D1047" s="116"/>
      <c r="E1047" s="117" t="s">
        <v>1338</v>
      </c>
      <c r="F1047" s="112" t="s">
        <v>1130</v>
      </c>
      <c r="G1047" s="118">
        <v>2</v>
      </c>
      <c r="H1047" s="170"/>
      <c r="I1047" s="115"/>
    </row>
    <row r="1048" spans="1:9" ht="15.75" x14ac:dyDescent="0.2">
      <c r="A1048" s="112"/>
      <c r="B1048" s="112"/>
      <c r="C1048" s="112"/>
      <c r="D1048" s="116"/>
      <c r="E1048" s="120" t="s">
        <v>1132</v>
      </c>
      <c r="F1048" s="121"/>
      <c r="G1048" s="122"/>
      <c r="H1048" s="123"/>
      <c r="I1048" s="154"/>
    </row>
    <row r="1049" spans="1:9" ht="15.75" x14ac:dyDescent="0.2">
      <c r="A1049" s="112"/>
      <c r="B1049" s="112"/>
      <c r="C1049" s="112"/>
      <c r="D1049" s="116"/>
      <c r="E1049" s="120"/>
      <c r="F1049" s="121"/>
      <c r="G1049" s="122"/>
      <c r="H1049" s="123"/>
      <c r="I1049" s="124"/>
    </row>
    <row r="1050" spans="1:9" ht="15.75" x14ac:dyDescent="0.25">
      <c r="A1050" s="112"/>
      <c r="B1050" s="112"/>
      <c r="C1050" s="112"/>
      <c r="D1050" s="110" t="s">
        <v>1418</v>
      </c>
      <c r="E1050" s="155" t="s">
        <v>1419</v>
      </c>
      <c r="F1050" s="121"/>
      <c r="G1050" s="122"/>
      <c r="H1050" s="123"/>
      <c r="I1050" s="124"/>
    </row>
    <row r="1051" spans="1:9" ht="15" x14ac:dyDescent="0.2">
      <c r="A1051" s="112" t="s">
        <v>131</v>
      </c>
      <c r="B1051" s="112">
        <v>63002</v>
      </c>
      <c r="C1051" s="112" t="s">
        <v>1836</v>
      </c>
      <c r="D1051" s="116"/>
      <c r="E1051" s="156" t="s">
        <v>1986</v>
      </c>
      <c r="F1051" s="112" t="s">
        <v>1128</v>
      </c>
      <c r="G1051" s="118">
        <v>1</v>
      </c>
      <c r="H1051" s="123"/>
      <c r="I1051" s="115"/>
    </row>
    <row r="1052" spans="1:9" ht="15" x14ac:dyDescent="0.2">
      <c r="A1052" s="112" t="s">
        <v>15</v>
      </c>
      <c r="B1052" s="112">
        <v>88279</v>
      </c>
      <c r="C1052" s="116" t="s">
        <v>26</v>
      </c>
      <c r="D1052" s="116"/>
      <c r="E1052" s="117" t="s">
        <v>1151</v>
      </c>
      <c r="F1052" s="112" t="s">
        <v>1130</v>
      </c>
      <c r="G1052" s="118">
        <v>0.4</v>
      </c>
      <c r="H1052" s="170"/>
      <c r="I1052" s="115"/>
    </row>
    <row r="1053" spans="1:9" ht="15" x14ac:dyDescent="0.2">
      <c r="A1053" s="112" t="s">
        <v>15</v>
      </c>
      <c r="B1053" s="112">
        <v>88243</v>
      </c>
      <c r="C1053" s="116" t="s">
        <v>26</v>
      </c>
      <c r="D1053" s="116"/>
      <c r="E1053" s="117" t="s">
        <v>1338</v>
      </c>
      <c r="F1053" s="112" t="s">
        <v>1130</v>
      </c>
      <c r="G1053" s="118">
        <v>0.4</v>
      </c>
      <c r="H1053" s="170"/>
      <c r="I1053" s="115"/>
    </row>
    <row r="1054" spans="1:9" ht="15.75" x14ac:dyDescent="0.2">
      <c r="A1054" s="112"/>
      <c r="B1054" s="112"/>
      <c r="C1054" s="112"/>
      <c r="D1054" s="116"/>
      <c r="E1054" s="120" t="s">
        <v>1132</v>
      </c>
      <c r="F1054" s="121"/>
      <c r="G1054" s="122"/>
      <c r="H1054" s="123"/>
      <c r="I1054" s="154"/>
    </row>
    <row r="1055" spans="1:9" ht="15.75" x14ac:dyDescent="0.2">
      <c r="A1055" s="112"/>
      <c r="B1055" s="112"/>
      <c r="C1055" s="112"/>
      <c r="D1055" s="116"/>
      <c r="E1055" s="120"/>
      <c r="F1055" s="121"/>
      <c r="G1055" s="122"/>
      <c r="H1055" s="123"/>
      <c r="I1055" s="124"/>
    </row>
    <row r="1056" spans="1:9" ht="15.75" x14ac:dyDescent="0.25">
      <c r="A1056" s="112"/>
      <c r="B1056" s="112"/>
      <c r="C1056" s="112"/>
      <c r="D1056" s="110" t="s">
        <v>1420</v>
      </c>
      <c r="E1056" s="155" t="s">
        <v>1421</v>
      </c>
      <c r="F1056" s="121"/>
      <c r="G1056" s="122"/>
      <c r="H1056" s="123"/>
      <c r="I1056" s="124"/>
    </row>
    <row r="1057" spans="1:9" ht="15" x14ac:dyDescent="0.2">
      <c r="A1057" s="112" t="s">
        <v>1884</v>
      </c>
      <c r="B1057" s="112">
        <v>3883</v>
      </c>
      <c r="C1057" s="112" t="s">
        <v>1836</v>
      </c>
      <c r="D1057" s="116"/>
      <c r="E1057" s="156" t="s">
        <v>1987</v>
      </c>
      <c r="F1057" s="112" t="s">
        <v>1128</v>
      </c>
      <c r="G1057" s="118">
        <v>1</v>
      </c>
      <c r="H1057" s="123"/>
      <c r="I1057" s="115"/>
    </row>
    <row r="1058" spans="1:9" ht="15" x14ac:dyDescent="0.2">
      <c r="A1058" s="112" t="s">
        <v>15</v>
      </c>
      <c r="B1058" s="112">
        <v>88279</v>
      </c>
      <c r="C1058" s="116" t="s">
        <v>26</v>
      </c>
      <c r="D1058" s="116"/>
      <c r="E1058" s="117" t="s">
        <v>1151</v>
      </c>
      <c r="F1058" s="112" t="s">
        <v>1130</v>
      </c>
      <c r="G1058" s="118">
        <v>0.4</v>
      </c>
      <c r="H1058" s="170"/>
      <c r="I1058" s="115"/>
    </row>
    <row r="1059" spans="1:9" ht="15" x14ac:dyDescent="0.2">
      <c r="A1059" s="112" t="s">
        <v>15</v>
      </c>
      <c r="B1059" s="112">
        <v>88243</v>
      </c>
      <c r="C1059" s="116" t="s">
        <v>26</v>
      </c>
      <c r="D1059" s="116"/>
      <c r="E1059" s="117" t="s">
        <v>1338</v>
      </c>
      <c r="F1059" s="112" t="s">
        <v>1130</v>
      </c>
      <c r="G1059" s="118">
        <v>0.4</v>
      </c>
      <c r="H1059" s="170"/>
      <c r="I1059" s="115"/>
    </row>
    <row r="1060" spans="1:9" ht="15.75" x14ac:dyDescent="0.2">
      <c r="A1060" s="112"/>
      <c r="B1060" s="112"/>
      <c r="C1060" s="112"/>
      <c r="D1060" s="116"/>
      <c r="E1060" s="120" t="s">
        <v>1132</v>
      </c>
      <c r="F1060" s="121"/>
      <c r="G1060" s="122"/>
      <c r="H1060" s="123"/>
      <c r="I1060" s="154"/>
    </row>
    <row r="1061" spans="1:9" ht="15.75" x14ac:dyDescent="0.2">
      <c r="A1061" s="112"/>
      <c r="B1061" s="112"/>
      <c r="C1061" s="112"/>
      <c r="D1061" s="116"/>
      <c r="E1061" s="120"/>
      <c r="F1061" s="121"/>
      <c r="G1061" s="122"/>
      <c r="H1061" s="123"/>
      <c r="I1061" s="124"/>
    </row>
    <row r="1062" spans="1:9" ht="15.75" x14ac:dyDescent="0.25">
      <c r="A1062" s="112"/>
      <c r="B1062" s="112"/>
      <c r="C1062" s="112"/>
      <c r="D1062" s="110" t="s">
        <v>1422</v>
      </c>
      <c r="E1062" s="155" t="s">
        <v>1423</v>
      </c>
      <c r="F1062" s="121"/>
      <c r="G1062" s="122"/>
      <c r="H1062" s="123"/>
      <c r="I1062" s="124"/>
    </row>
    <row r="1063" spans="1:9" ht="15" x14ac:dyDescent="0.2">
      <c r="A1063" s="112" t="s">
        <v>1929</v>
      </c>
      <c r="B1063" s="112" t="s">
        <v>1938</v>
      </c>
      <c r="C1063" s="112"/>
      <c r="D1063" s="116"/>
      <c r="E1063" s="156" t="s">
        <v>1930</v>
      </c>
      <c r="F1063" s="112" t="s">
        <v>1128</v>
      </c>
      <c r="G1063" s="118">
        <v>1</v>
      </c>
      <c r="H1063" s="123"/>
      <c r="I1063" s="115"/>
    </row>
    <row r="1064" spans="1:9" ht="15" x14ac:dyDescent="0.2">
      <c r="A1064" s="112" t="s">
        <v>15</v>
      </c>
      <c r="B1064" s="112">
        <v>88279</v>
      </c>
      <c r="C1064" s="116" t="s">
        <v>26</v>
      </c>
      <c r="D1064" s="116"/>
      <c r="E1064" s="117" t="s">
        <v>1151</v>
      </c>
      <c r="F1064" s="112" t="s">
        <v>1130</v>
      </c>
      <c r="G1064" s="118">
        <v>0.8</v>
      </c>
      <c r="H1064" s="170"/>
      <c r="I1064" s="115"/>
    </row>
    <row r="1065" spans="1:9" ht="15" x14ac:dyDescent="0.2">
      <c r="A1065" s="112" t="s">
        <v>15</v>
      </c>
      <c r="B1065" s="112">
        <v>88243</v>
      </c>
      <c r="C1065" s="116" t="s">
        <v>26</v>
      </c>
      <c r="D1065" s="116"/>
      <c r="E1065" s="117" t="s">
        <v>1338</v>
      </c>
      <c r="F1065" s="112" t="s">
        <v>1130</v>
      </c>
      <c r="G1065" s="118">
        <v>0.8</v>
      </c>
      <c r="H1065" s="170"/>
      <c r="I1065" s="115"/>
    </row>
    <row r="1066" spans="1:9" ht="15.75" x14ac:dyDescent="0.2">
      <c r="A1066" s="112"/>
      <c r="B1066" s="112"/>
      <c r="C1066" s="112"/>
      <c r="D1066" s="116"/>
      <c r="E1066" s="120" t="s">
        <v>1132</v>
      </c>
      <c r="F1066" s="121"/>
      <c r="G1066" s="122"/>
      <c r="H1066" s="123"/>
      <c r="I1066" s="154"/>
    </row>
    <row r="1067" spans="1:9" ht="15.75" x14ac:dyDescent="0.2">
      <c r="A1067" s="112"/>
      <c r="B1067" s="112"/>
      <c r="C1067" s="112"/>
      <c r="D1067" s="116"/>
      <c r="E1067" s="120"/>
      <c r="F1067" s="121"/>
      <c r="G1067" s="122"/>
      <c r="H1067" s="123"/>
      <c r="I1067" s="124"/>
    </row>
    <row r="1068" spans="1:9" ht="15.75" x14ac:dyDescent="0.25">
      <c r="A1068" s="112"/>
      <c r="B1068" s="112"/>
      <c r="C1068" s="112"/>
      <c r="D1068" s="110" t="s">
        <v>1424</v>
      </c>
      <c r="E1068" s="155" t="s">
        <v>1425</v>
      </c>
      <c r="F1068" s="121"/>
      <c r="G1068" s="122"/>
      <c r="H1068" s="123"/>
      <c r="I1068" s="124"/>
    </row>
    <row r="1069" spans="1:9" ht="15" x14ac:dyDescent="0.2">
      <c r="A1069" s="112" t="s">
        <v>1884</v>
      </c>
      <c r="B1069" s="112">
        <v>10249</v>
      </c>
      <c r="C1069" s="112"/>
      <c r="D1069" s="116"/>
      <c r="E1069" s="156" t="s">
        <v>1943</v>
      </c>
      <c r="F1069" s="112" t="s">
        <v>1128</v>
      </c>
      <c r="G1069" s="118">
        <v>1</v>
      </c>
      <c r="H1069" s="123"/>
      <c r="I1069" s="115"/>
    </row>
    <row r="1070" spans="1:9" ht="15" x14ac:dyDescent="0.2">
      <c r="A1070" s="112" t="s">
        <v>15</v>
      </c>
      <c r="B1070" s="112">
        <v>88279</v>
      </c>
      <c r="C1070" s="116" t="s">
        <v>26</v>
      </c>
      <c r="D1070" s="116"/>
      <c r="E1070" s="117" t="s">
        <v>1151</v>
      </c>
      <c r="F1070" s="112" t="s">
        <v>1130</v>
      </c>
      <c r="G1070" s="118">
        <v>2</v>
      </c>
      <c r="H1070" s="170"/>
      <c r="I1070" s="115"/>
    </row>
    <row r="1071" spans="1:9" ht="15" x14ac:dyDescent="0.2">
      <c r="A1071" s="112" t="s">
        <v>15</v>
      </c>
      <c r="B1071" s="112">
        <v>88243</v>
      </c>
      <c r="C1071" s="116" t="s">
        <v>26</v>
      </c>
      <c r="D1071" s="116"/>
      <c r="E1071" s="117" t="s">
        <v>1338</v>
      </c>
      <c r="F1071" s="112" t="s">
        <v>1130</v>
      </c>
      <c r="G1071" s="118">
        <v>2</v>
      </c>
      <c r="H1071" s="170"/>
      <c r="I1071" s="115"/>
    </row>
    <row r="1072" spans="1:9" ht="15.75" x14ac:dyDescent="0.2">
      <c r="A1072" s="112"/>
      <c r="B1072" s="112"/>
      <c r="C1072" s="112"/>
      <c r="D1072" s="116"/>
      <c r="E1072" s="120" t="s">
        <v>1132</v>
      </c>
      <c r="F1072" s="121"/>
      <c r="G1072" s="122"/>
      <c r="H1072" s="123"/>
      <c r="I1072" s="154"/>
    </row>
    <row r="1073" spans="1:9" ht="15.75" x14ac:dyDescent="0.2">
      <c r="A1073" s="112"/>
      <c r="B1073" s="112"/>
      <c r="C1073" s="112"/>
      <c r="D1073" s="116"/>
      <c r="E1073" s="120"/>
      <c r="F1073" s="121"/>
      <c r="G1073" s="122"/>
      <c r="H1073" s="123"/>
      <c r="I1073" s="124"/>
    </row>
    <row r="1074" spans="1:9" ht="15.75" x14ac:dyDescent="0.2">
      <c r="A1074" s="112"/>
      <c r="B1074" s="112"/>
      <c r="C1074" s="112"/>
      <c r="D1074" s="110" t="s">
        <v>1426</v>
      </c>
      <c r="E1074" s="128" t="s">
        <v>1427</v>
      </c>
      <c r="F1074" s="121"/>
      <c r="G1074" s="122"/>
      <c r="H1074" s="123"/>
      <c r="I1074" s="124"/>
    </row>
    <row r="1075" spans="1:9" ht="30" x14ac:dyDescent="0.2">
      <c r="A1075" s="112" t="s">
        <v>1871</v>
      </c>
      <c r="B1075" s="112" t="s">
        <v>1988</v>
      </c>
      <c r="C1075" s="112"/>
      <c r="D1075" s="116"/>
      <c r="E1075" s="129" t="s">
        <v>1989</v>
      </c>
      <c r="F1075" s="112" t="s">
        <v>1128</v>
      </c>
      <c r="G1075" s="118">
        <v>1</v>
      </c>
      <c r="H1075" s="123"/>
      <c r="I1075" s="115"/>
    </row>
    <row r="1076" spans="1:9" ht="15" x14ac:dyDescent="0.2">
      <c r="A1076" s="112" t="s">
        <v>15</v>
      </c>
      <c r="B1076" s="112">
        <v>88279</v>
      </c>
      <c r="C1076" s="116" t="s">
        <v>26</v>
      </c>
      <c r="D1076" s="116"/>
      <c r="E1076" s="117" t="s">
        <v>1151</v>
      </c>
      <c r="F1076" s="112" t="s">
        <v>1130</v>
      </c>
      <c r="G1076" s="118">
        <v>2</v>
      </c>
      <c r="H1076" s="170"/>
      <c r="I1076" s="115"/>
    </row>
    <row r="1077" spans="1:9" ht="15" x14ac:dyDescent="0.2">
      <c r="A1077" s="112" t="s">
        <v>15</v>
      </c>
      <c r="B1077" s="112">
        <v>88243</v>
      </c>
      <c r="C1077" s="116" t="s">
        <v>26</v>
      </c>
      <c r="D1077" s="116"/>
      <c r="E1077" s="117" t="s">
        <v>1338</v>
      </c>
      <c r="F1077" s="112" t="s">
        <v>1130</v>
      </c>
      <c r="G1077" s="118">
        <v>2</v>
      </c>
      <c r="H1077" s="170"/>
      <c r="I1077" s="115"/>
    </row>
    <row r="1078" spans="1:9" ht="15.75" x14ac:dyDescent="0.2">
      <c r="A1078" s="112"/>
      <c r="B1078" s="112"/>
      <c r="C1078" s="112"/>
      <c r="D1078" s="116"/>
      <c r="E1078" s="120" t="s">
        <v>1132</v>
      </c>
      <c r="F1078" s="121"/>
      <c r="G1078" s="122"/>
      <c r="H1078" s="123"/>
      <c r="I1078" s="154"/>
    </row>
    <row r="1079" spans="1:9" ht="15.75" x14ac:dyDescent="0.2">
      <c r="A1079" s="112"/>
      <c r="B1079" s="112"/>
      <c r="C1079" s="112"/>
      <c r="D1079" s="116"/>
      <c r="E1079" s="120"/>
      <c r="F1079" s="121"/>
      <c r="G1079" s="122"/>
      <c r="H1079" s="123"/>
      <c r="I1079" s="124"/>
    </row>
    <row r="1080" spans="1:9" ht="15.75" x14ac:dyDescent="0.2">
      <c r="A1080" s="112"/>
      <c r="B1080" s="112"/>
      <c r="C1080" s="112"/>
      <c r="D1080" s="110" t="s">
        <v>1428</v>
      </c>
      <c r="E1080" s="128" t="s">
        <v>1429</v>
      </c>
      <c r="F1080" s="121"/>
      <c r="G1080" s="122"/>
      <c r="H1080" s="123"/>
      <c r="I1080" s="124"/>
    </row>
    <row r="1081" spans="1:9" ht="15" x14ac:dyDescent="0.2">
      <c r="A1081" s="112" t="s">
        <v>131</v>
      </c>
      <c r="B1081" s="112">
        <v>63217</v>
      </c>
      <c r="C1081" s="112"/>
      <c r="D1081" s="116"/>
      <c r="E1081" s="129" t="s">
        <v>1942</v>
      </c>
      <c r="F1081" s="112" t="s">
        <v>1128</v>
      </c>
      <c r="G1081" s="118">
        <v>1</v>
      </c>
      <c r="H1081" s="123"/>
      <c r="I1081" s="115"/>
    </row>
    <row r="1082" spans="1:9" ht="15" x14ac:dyDescent="0.2">
      <c r="A1082" s="112" t="s">
        <v>15</v>
      </c>
      <c r="B1082" s="112">
        <v>88279</v>
      </c>
      <c r="C1082" s="116" t="s">
        <v>26</v>
      </c>
      <c r="D1082" s="116"/>
      <c r="E1082" s="117" t="s">
        <v>1151</v>
      </c>
      <c r="F1082" s="112" t="s">
        <v>1130</v>
      </c>
      <c r="G1082" s="118">
        <v>0.15</v>
      </c>
      <c r="H1082" s="170"/>
      <c r="I1082" s="115"/>
    </row>
    <row r="1083" spans="1:9" ht="15" x14ac:dyDescent="0.2">
      <c r="A1083" s="112" t="s">
        <v>15</v>
      </c>
      <c r="B1083" s="112">
        <v>88243</v>
      </c>
      <c r="C1083" s="116" t="s">
        <v>26</v>
      </c>
      <c r="D1083" s="116"/>
      <c r="E1083" s="117" t="s">
        <v>1338</v>
      </c>
      <c r="F1083" s="112" t="s">
        <v>1130</v>
      </c>
      <c r="G1083" s="118">
        <v>0.15</v>
      </c>
      <c r="H1083" s="170"/>
      <c r="I1083" s="115"/>
    </row>
    <row r="1084" spans="1:9" ht="15.75" x14ac:dyDescent="0.2">
      <c r="A1084" s="112"/>
      <c r="B1084" s="112"/>
      <c r="C1084" s="112"/>
      <c r="D1084" s="116"/>
      <c r="E1084" s="120" t="s">
        <v>1132</v>
      </c>
      <c r="F1084" s="121"/>
      <c r="G1084" s="122"/>
      <c r="H1084" s="123"/>
      <c r="I1084" s="154"/>
    </row>
    <row r="1085" spans="1:9" ht="15.75" x14ac:dyDescent="0.2">
      <c r="A1085" s="112"/>
      <c r="B1085" s="112"/>
      <c r="C1085" s="112"/>
      <c r="D1085" s="116"/>
      <c r="E1085" s="120"/>
      <c r="F1085" s="121"/>
      <c r="G1085" s="122"/>
      <c r="H1085" s="123"/>
      <c r="I1085" s="124"/>
    </row>
    <row r="1086" spans="1:9" ht="15.75" x14ac:dyDescent="0.2">
      <c r="A1086" s="116"/>
      <c r="B1086" s="116"/>
      <c r="C1086" s="116"/>
      <c r="D1086" s="110" t="s">
        <v>1430</v>
      </c>
      <c r="E1086" s="157" t="s">
        <v>1431</v>
      </c>
      <c r="F1086" s="112"/>
      <c r="G1086" s="113"/>
      <c r="H1086" s="123"/>
      <c r="I1086" s="124"/>
    </row>
    <row r="1087" spans="1:9" ht="15" x14ac:dyDescent="0.2">
      <c r="A1087" s="112" t="s">
        <v>15</v>
      </c>
      <c r="B1087" s="112">
        <v>88279</v>
      </c>
      <c r="C1087" s="116" t="s">
        <v>26</v>
      </c>
      <c r="D1087" s="116"/>
      <c r="E1087" s="117" t="s">
        <v>1151</v>
      </c>
      <c r="F1087" s="121" t="s">
        <v>1130</v>
      </c>
      <c r="G1087" s="118">
        <v>1</v>
      </c>
      <c r="H1087" s="170"/>
      <c r="I1087" s="115"/>
    </row>
    <row r="1088" spans="1:9" ht="15" x14ac:dyDescent="0.2">
      <c r="A1088" s="112" t="s">
        <v>15</v>
      </c>
      <c r="B1088" s="112">
        <v>88243</v>
      </c>
      <c r="C1088" s="116" t="s">
        <v>26</v>
      </c>
      <c r="D1088" s="116"/>
      <c r="E1088" s="117" t="s">
        <v>1152</v>
      </c>
      <c r="F1088" s="121" t="s">
        <v>1130</v>
      </c>
      <c r="G1088" s="118">
        <v>1</v>
      </c>
      <c r="H1088" s="170"/>
      <c r="I1088" s="115"/>
    </row>
    <row r="1089" spans="1:9" ht="15.75" x14ac:dyDescent="0.2">
      <c r="A1089" s="116"/>
      <c r="B1089" s="116"/>
      <c r="C1089" s="116"/>
      <c r="D1089" s="116"/>
      <c r="E1089" s="120" t="s">
        <v>1132</v>
      </c>
      <c r="F1089" s="112"/>
      <c r="G1089" s="113"/>
      <c r="H1089" s="123"/>
      <c r="I1089" s="124"/>
    </row>
    <row r="1090" spans="1:9" ht="15.75" x14ac:dyDescent="0.2">
      <c r="A1090" s="112"/>
      <c r="B1090" s="112"/>
      <c r="C1090" s="112"/>
      <c r="D1090" s="116"/>
      <c r="E1090" s="120"/>
      <c r="F1090" s="121"/>
      <c r="G1090" s="122"/>
      <c r="H1090" s="123"/>
      <c r="I1090" s="124"/>
    </row>
    <row r="1091" spans="1:9" ht="15.75" x14ac:dyDescent="0.25">
      <c r="A1091" s="112"/>
      <c r="B1091" s="112"/>
      <c r="C1091" s="112"/>
      <c r="D1091" s="110" t="s">
        <v>1432</v>
      </c>
      <c r="E1091" s="155" t="s">
        <v>1433</v>
      </c>
      <c r="F1091" s="121"/>
      <c r="G1091" s="122"/>
      <c r="H1091" s="123"/>
      <c r="I1091" s="124"/>
    </row>
    <row r="1092" spans="1:9" ht="15" x14ac:dyDescent="0.2">
      <c r="A1092" s="112" t="s">
        <v>1939</v>
      </c>
      <c r="B1092" s="112" t="s">
        <v>1922</v>
      </c>
      <c r="C1092" s="112" t="s">
        <v>1836</v>
      </c>
      <c r="D1092" s="116"/>
      <c r="E1092" s="156" t="s">
        <v>1920</v>
      </c>
      <c r="F1092" s="112" t="s">
        <v>1128</v>
      </c>
      <c r="G1092" s="118">
        <v>1</v>
      </c>
      <c r="H1092" s="123"/>
      <c r="I1092" s="115"/>
    </row>
    <row r="1093" spans="1:9" ht="15" x14ac:dyDescent="0.2">
      <c r="A1093" s="112" t="s">
        <v>15</v>
      </c>
      <c r="B1093" s="112">
        <v>88264</v>
      </c>
      <c r="C1093" s="116" t="s">
        <v>26</v>
      </c>
      <c r="D1093" s="116"/>
      <c r="E1093" s="117" t="s">
        <v>1129</v>
      </c>
      <c r="F1093" s="112" t="s">
        <v>1130</v>
      </c>
      <c r="G1093" s="118">
        <v>1</v>
      </c>
      <c r="H1093" s="170"/>
      <c r="I1093" s="115"/>
    </row>
    <row r="1094" spans="1:9" ht="15" x14ac:dyDescent="0.2">
      <c r="A1094" s="112" t="s">
        <v>15</v>
      </c>
      <c r="B1094" s="112">
        <v>88247</v>
      </c>
      <c r="C1094" s="116" t="s">
        <v>26</v>
      </c>
      <c r="D1094" s="116"/>
      <c r="E1094" s="117" t="s">
        <v>1131</v>
      </c>
      <c r="F1094" s="112" t="s">
        <v>1130</v>
      </c>
      <c r="G1094" s="118">
        <v>1</v>
      </c>
      <c r="H1094" s="170"/>
      <c r="I1094" s="115"/>
    </row>
    <row r="1095" spans="1:9" ht="15.75" x14ac:dyDescent="0.2">
      <c r="A1095" s="112"/>
      <c r="B1095" s="112"/>
      <c r="C1095" s="112"/>
      <c r="D1095" s="116"/>
      <c r="E1095" s="120" t="s">
        <v>1132</v>
      </c>
      <c r="F1095" s="121"/>
      <c r="G1095" s="122"/>
      <c r="H1095" s="123"/>
      <c r="I1095" s="154"/>
    </row>
    <row r="1096" spans="1:9" ht="15.75" x14ac:dyDescent="0.2">
      <c r="A1096" s="112"/>
      <c r="B1096" s="112"/>
      <c r="C1096" s="112"/>
      <c r="D1096" s="116"/>
      <c r="E1096" s="120"/>
      <c r="F1096" s="121"/>
      <c r="G1096" s="122"/>
      <c r="H1096" s="123"/>
      <c r="I1096" s="124"/>
    </row>
    <row r="1097" spans="1:9" ht="15.75" x14ac:dyDescent="0.25">
      <c r="A1097" s="112"/>
      <c r="B1097" s="112"/>
      <c r="C1097" s="112"/>
      <c r="D1097" s="110" t="s">
        <v>1434</v>
      </c>
      <c r="E1097" s="146" t="s">
        <v>1435</v>
      </c>
      <c r="F1097" s="121"/>
      <c r="G1097" s="122"/>
      <c r="H1097" s="123"/>
      <c r="I1097" s="124"/>
    </row>
    <row r="1098" spans="1:9" ht="15" x14ac:dyDescent="0.2">
      <c r="A1098" s="112" t="s">
        <v>1075</v>
      </c>
      <c r="B1098" s="112"/>
      <c r="C1098" s="112"/>
      <c r="D1098" s="116"/>
      <c r="E1098" s="148" t="s">
        <v>1435</v>
      </c>
      <c r="F1098" s="112" t="s">
        <v>1128</v>
      </c>
      <c r="G1098" s="118">
        <v>1</v>
      </c>
      <c r="H1098" s="123"/>
      <c r="I1098" s="115"/>
    </row>
    <row r="1099" spans="1:9" ht="15" x14ac:dyDescent="0.2">
      <c r="A1099" s="112" t="s">
        <v>15</v>
      </c>
      <c r="B1099" s="112">
        <v>88279</v>
      </c>
      <c r="C1099" s="116" t="s">
        <v>26</v>
      </c>
      <c r="D1099" s="116"/>
      <c r="E1099" s="117" t="s">
        <v>1151</v>
      </c>
      <c r="F1099" s="112" t="s">
        <v>1130</v>
      </c>
      <c r="G1099" s="118">
        <v>5</v>
      </c>
      <c r="H1099" s="170"/>
      <c r="I1099" s="115"/>
    </row>
    <row r="1100" spans="1:9" ht="15" x14ac:dyDescent="0.2">
      <c r="A1100" s="112" t="s">
        <v>15</v>
      </c>
      <c r="B1100" s="112">
        <v>88243</v>
      </c>
      <c r="C1100" s="116" t="s">
        <v>26</v>
      </c>
      <c r="D1100" s="116"/>
      <c r="E1100" s="117" t="s">
        <v>1338</v>
      </c>
      <c r="F1100" s="112" t="s">
        <v>1130</v>
      </c>
      <c r="G1100" s="118">
        <v>5</v>
      </c>
      <c r="H1100" s="170"/>
      <c r="I1100" s="115"/>
    </row>
    <row r="1101" spans="1:9" ht="15.75" x14ac:dyDescent="0.2">
      <c r="A1101" s="112"/>
      <c r="B1101" s="112"/>
      <c r="C1101" s="112"/>
      <c r="D1101" s="116"/>
      <c r="E1101" s="120" t="s">
        <v>1132</v>
      </c>
      <c r="F1101" s="121"/>
      <c r="G1101" s="122"/>
      <c r="H1101" s="123"/>
      <c r="I1101" s="154"/>
    </row>
    <row r="1102" spans="1:9" ht="15.75" x14ac:dyDescent="0.2">
      <c r="A1102" s="112"/>
      <c r="B1102" s="112"/>
      <c r="C1102" s="112"/>
      <c r="D1102" s="116"/>
      <c r="E1102" s="120"/>
      <c r="F1102" s="121"/>
      <c r="G1102" s="122"/>
      <c r="H1102" s="123"/>
      <c r="I1102" s="124"/>
    </row>
    <row r="1103" spans="1:9" ht="15.75" x14ac:dyDescent="0.25">
      <c r="A1103" s="112"/>
      <c r="B1103" s="112"/>
      <c r="C1103" s="112"/>
      <c r="D1103" s="110" t="s">
        <v>1436</v>
      </c>
      <c r="E1103" s="146" t="s">
        <v>1337</v>
      </c>
      <c r="F1103" s="121"/>
      <c r="G1103" s="122"/>
      <c r="H1103" s="123"/>
      <c r="I1103" s="124"/>
    </row>
    <row r="1104" spans="1:9" ht="15" x14ac:dyDescent="0.2">
      <c r="A1104" s="112" t="s">
        <v>1884</v>
      </c>
      <c r="B1104" s="112">
        <v>13510</v>
      </c>
      <c r="C1104" s="112"/>
      <c r="D1104" s="116"/>
      <c r="E1104" s="148" t="s">
        <v>1937</v>
      </c>
      <c r="F1104" s="112" t="s">
        <v>1128</v>
      </c>
      <c r="G1104" s="118">
        <v>1</v>
      </c>
      <c r="H1104" s="119"/>
      <c r="I1104" s="115"/>
    </row>
    <row r="1105" spans="1:9" ht="15" x14ac:dyDescent="0.2">
      <c r="A1105" s="112" t="s">
        <v>15</v>
      </c>
      <c r="B1105" s="112">
        <v>88279</v>
      </c>
      <c r="C1105" s="116" t="s">
        <v>26</v>
      </c>
      <c r="D1105" s="116"/>
      <c r="E1105" s="117" t="s">
        <v>1151</v>
      </c>
      <c r="F1105" s="112" t="s">
        <v>1130</v>
      </c>
      <c r="G1105" s="118">
        <v>3.3</v>
      </c>
      <c r="H1105" s="170"/>
      <c r="I1105" s="115"/>
    </row>
    <row r="1106" spans="1:9" ht="15" x14ac:dyDescent="0.2">
      <c r="A1106" s="112" t="s">
        <v>15</v>
      </c>
      <c r="B1106" s="112">
        <v>88243</v>
      </c>
      <c r="C1106" s="116" t="s">
        <v>26</v>
      </c>
      <c r="D1106" s="116"/>
      <c r="E1106" s="117" t="s">
        <v>1338</v>
      </c>
      <c r="F1106" s="112" t="s">
        <v>1130</v>
      </c>
      <c r="G1106" s="118">
        <v>3.3</v>
      </c>
      <c r="H1106" s="170"/>
      <c r="I1106" s="115"/>
    </row>
    <row r="1107" spans="1:9" ht="15.75" x14ac:dyDescent="0.2">
      <c r="A1107" s="112"/>
      <c r="B1107" s="112"/>
      <c r="C1107" s="112"/>
      <c r="D1107" s="116"/>
      <c r="E1107" s="120" t="s">
        <v>1132</v>
      </c>
      <c r="F1107" s="121"/>
      <c r="G1107" s="122"/>
      <c r="H1107" s="123"/>
      <c r="I1107" s="154"/>
    </row>
    <row r="1108" spans="1:9" ht="15.75" x14ac:dyDescent="0.2">
      <c r="A1108" s="158"/>
      <c r="B1108" s="158"/>
      <c r="C1108" s="158"/>
      <c r="D1108" s="159"/>
      <c r="E1108" s="160"/>
      <c r="F1108" s="161"/>
      <c r="G1108" s="162"/>
      <c r="H1108" s="163"/>
      <c r="I1108" s="164"/>
    </row>
    <row r="1110" spans="1:9" x14ac:dyDescent="0.2">
      <c r="G1110" s="94"/>
      <c r="H1110" s="94"/>
    </row>
    <row r="1111" spans="1:9" ht="15" x14ac:dyDescent="0.2">
      <c r="F1111" s="171"/>
      <c r="G1111" s="171"/>
      <c r="H1111" s="171"/>
      <c r="I1111" s="171"/>
    </row>
    <row r="1112" spans="1:9" ht="15" x14ac:dyDescent="0.2">
      <c r="F1112" s="171"/>
      <c r="G1112" s="171"/>
      <c r="H1112" s="171"/>
      <c r="I1112" s="171"/>
    </row>
    <row r="1113" spans="1:9" ht="15" x14ac:dyDescent="0.2">
      <c r="F1113" s="171"/>
      <c r="G1113" s="171"/>
      <c r="H1113" s="171"/>
      <c r="I1113" s="171"/>
    </row>
    <row r="1114" spans="1:9" ht="15" x14ac:dyDescent="0.2">
      <c r="F1114" s="171"/>
      <c r="G1114" s="171"/>
      <c r="H1114" s="171"/>
      <c r="I1114" s="171"/>
    </row>
    <row r="1115" spans="1:9" ht="15" x14ac:dyDescent="0.2">
      <c r="F1115" s="171"/>
      <c r="G1115" s="171"/>
      <c r="H1115" s="171"/>
      <c r="I1115" s="171"/>
    </row>
    <row r="1116" spans="1:9" ht="15" x14ac:dyDescent="0.2">
      <c r="F1116" s="171"/>
      <c r="G1116" s="171"/>
      <c r="H1116" s="171"/>
      <c r="I1116" s="171"/>
    </row>
    <row r="1117" spans="1:9" ht="15" x14ac:dyDescent="0.2">
      <c r="F1117" s="171"/>
      <c r="G1117" s="171"/>
      <c r="H1117" s="171"/>
      <c r="I1117" s="171"/>
    </row>
    <row r="1118" spans="1:9" ht="15" x14ac:dyDescent="0.2">
      <c r="F1118" s="171"/>
      <c r="G1118" s="171"/>
      <c r="H1118" s="171"/>
      <c r="I1118" s="171"/>
    </row>
    <row r="1119" spans="1:9" ht="15" x14ac:dyDescent="0.2">
      <c r="F1119" s="171"/>
      <c r="G1119" s="171"/>
      <c r="H1119" s="171"/>
      <c r="I1119" s="171"/>
    </row>
    <row r="1120" spans="1:9" ht="15" x14ac:dyDescent="0.2">
      <c r="A1120" s="171"/>
      <c r="B1120" s="171"/>
      <c r="C1120" s="171"/>
      <c r="D1120" s="171"/>
      <c r="E1120" s="171"/>
      <c r="F1120" s="171"/>
      <c r="G1120" s="171"/>
      <c r="H1120" s="171"/>
      <c r="I1120" s="171"/>
    </row>
  </sheetData>
  <autoFilter ref="A10:I1108" xr:uid="{2DB7B728-3FB2-48D1-8DEA-1AC769BA7E34}"/>
  <mergeCells count="9">
    <mergeCell ref="A11:I11"/>
    <mergeCell ref="A730:I730"/>
    <mergeCell ref="A767:I767"/>
    <mergeCell ref="A2:G2"/>
    <mergeCell ref="A3:G3"/>
    <mergeCell ref="A4:I4"/>
    <mergeCell ref="A5:I5"/>
    <mergeCell ref="A6:I6"/>
    <mergeCell ref="A7:I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ORÇAMENTO</vt:lpstr>
      <vt:lpstr>BDI</vt:lpstr>
      <vt:lpstr>RESUMO</vt:lpstr>
      <vt:lpstr>CPU´S</vt:lpstr>
      <vt:lpstr>CPUs Elétrica</vt:lpstr>
      <vt:lpstr>BDI!Area_de_impressao</vt:lpstr>
      <vt:lpstr>CPU´S!Area_de_impressao</vt:lpstr>
      <vt:lpstr>'CPUs Elétrica'!Area_de_impressao</vt:lpstr>
      <vt:lpstr>ORÇAMENTO!Area_de_impressao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Barbaresco</dc:creator>
  <cp:lastModifiedBy>Gustavo Filizzola</cp:lastModifiedBy>
  <cp:lastPrinted>2023-03-02T18:48:54Z</cp:lastPrinted>
  <dcterms:created xsi:type="dcterms:W3CDTF">2022-04-06T16:27:22Z</dcterms:created>
  <dcterms:modified xsi:type="dcterms:W3CDTF">2023-03-02T19:05:48Z</dcterms:modified>
</cp:coreProperties>
</file>